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<sst xmlns="http://schemas.openxmlformats.org/spreadsheetml/2006/main" count="2638" uniqueCount="1477">
  <si>
    <t xml:space="preserve">Obra</t>
  </si>
  <si>
    <t xml:space="preserve">Bancos</t>
  </si>
  <si>
    <t xml:space="preserve">B.D.I.</t>
  </si>
  <si>
    <t xml:space="preserve">Encargos Sociais</t>
  </si>
  <si>
    <t xml:space="preserve">22 07 24 REF ADEQ FORUM ELEITORAL DE ITABUNA</t>
  </si>
  <si>
    <t xml:space="preserve">SINAPI - 04/2024 - Bahia
SBC - 04/2024 - Bahia
ORSE - 04/2024 - Sergipe
</t>
  </si>
  <si>
    <t xml:space="preserve">22,88%</t>
  </si>
  <si>
    <t xml:space="preserve">Não Desonerado: 
Horista: 116,64%
Mensalista: 71,67%</t>
  </si>
  <si>
    <t xml:space="preserve">Orçamento Sintético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</si>
  <si>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</si>
  <si>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</si>
  <si>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</si>
  <si>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</si>
  <si>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</si>
  <si>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</si>
  <si>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</si>
  <si>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Valor Unit com BDI</t>
  </si>
  <si>
    <t xml:space="preserve">Total</t>
  </si>
  <si>
    <t xml:space="preserve">Peso (%)</t>
  </si>
  <si>
    <t xml:space="preserve"> 01 </t>
  </si>
  <si>
    <t xml:space="preserve">DESPESAS ADMINISTRATIVAS</t>
  </si>
  <si>
    <t xml:space="preserve"> 01.01 </t>
  </si>
  <si>
    <t xml:space="preserve">DESPESAS COM PESSOAL</t>
  </si>
  <si>
    <t xml:space="preserve"> 01.01.1 </t>
  </si>
  <si>
    <t xml:space="preserve"> 90777 </t>
  </si>
  <si>
    <t xml:space="preserve">SINAPI</t>
  </si>
  <si>
    <t xml:space="preserve">ENGENHEIRO CIVIL DE OBRA JUNIOR COM ENCARGOS COMPLEMENTARES</t>
  </si>
  <si>
    <t xml:space="preserve">H</t>
  </si>
  <si>
    <t xml:space="preserve"> 01.01.2 </t>
  </si>
  <si>
    <t xml:space="preserve"> 93572 </t>
  </si>
  <si>
    <t xml:space="preserve">ENCARREGADO GERAL DE OBRAS COM ENCARGOS COMPLEMENTARES</t>
  </si>
  <si>
    <t xml:space="preserve">MES</t>
  </si>
  <si>
    <t xml:space="preserve"> 01.01.3 </t>
  </si>
  <si>
    <t xml:space="preserve"> 88326 </t>
  </si>
  <si>
    <t xml:space="preserve">VIGIA NOTURNO COM ENCARGOS COMPLEMENTARES</t>
  </si>
  <si>
    <t xml:space="preserve"> 01.01.4 </t>
  </si>
  <si>
    <t xml:space="preserve"> 90781 </t>
  </si>
  <si>
    <t xml:space="preserve">TOPOGRAFO COM ENCARGOS COMPLEMENTARES</t>
  </si>
  <si>
    <t xml:space="preserve"> 01.01.5 </t>
  </si>
  <si>
    <t xml:space="preserve"> 88253 </t>
  </si>
  <si>
    <t xml:space="preserve">AUXILIAR DE TOPÓGRAFO COM ENCARGOS COMPLEMENTARES</t>
  </si>
  <si>
    <t xml:space="preserve"> 01.02 </t>
  </si>
  <si>
    <t xml:space="preserve">DESPESAS GERAIS DE CONSUMO</t>
  </si>
  <si>
    <t xml:space="preserve"> 01.02.1 </t>
  </si>
  <si>
    <t xml:space="preserve"> ITA0100 </t>
  </si>
  <si>
    <t xml:space="preserve">Próprio</t>
  </si>
  <si>
    <t xml:space="preserve">LIMPEZA PERMANENTE DA OBRA</t>
  </si>
  <si>
    <t xml:space="preserve">MÊS</t>
  </si>
  <si>
    <t xml:space="preserve"> 01.03 </t>
  </si>
  <si>
    <t xml:space="preserve">EQUIPAMENTOS NÃO INCORPORADOS AO IMOVEL</t>
  </si>
  <si>
    <t xml:space="preserve"> 01.03.1 </t>
  </si>
  <si>
    <t xml:space="preserve"> 97063 </t>
  </si>
  <si>
    <t xml:space="preserve">MONTAGEM E DESMONTAGEM DE ANDAIME MODULAR FACHADEIRO, COM PISO METÁLICO, PARA EDIFÍCIOS COM MULTIPLOS PAVIMENTOS (EXCLUSIVE ANDAIME E LIMPEZA). AF_03/2024</t>
  </si>
  <si>
    <t xml:space="preserve">m²</t>
  </si>
  <si>
    <t xml:space="preserve"> 01.03.2 </t>
  </si>
  <si>
    <t xml:space="preserve"> 97064 </t>
  </si>
  <si>
    <t xml:space="preserve">MONTAGEM E DESMONTAGEM DE ANDAIME TUBULAR TIPO "TORRE" (EXCLUSIVE ANDAIME E LIMPEZA). AF_03/2024</t>
  </si>
  <si>
    <t xml:space="preserve">M</t>
  </si>
  <si>
    <t xml:space="preserve"> 01.03.3 </t>
  </si>
  <si>
    <t xml:space="preserve"> IP0007 </t>
  </si>
  <si>
    <t xml:space="preserve">LOCAÇÃO DE ANDAIME METÁLICO TIPO FACHADEIRO - INCLUINDO LIMPEZA, MANUTENÇÃO E ITENS NECESSÁRIOS A INSTALAÇÃO</t>
  </si>
  <si>
    <t xml:space="preserve">M2XMÊS</t>
  </si>
  <si>
    <t xml:space="preserve"> 01.03.4 </t>
  </si>
  <si>
    <t xml:space="preserve"> IP0008 </t>
  </si>
  <si>
    <t xml:space="preserve">LOCAÇÃO DE ANDAIME METÁLICO TUBULAR DE ENCAIXE, TIPO TORRE - INCLUINDO LIMPEZA, MANUTENÇÃO E ITENS NECESSÁRIOS A INSTALAÇÃO</t>
  </si>
  <si>
    <t xml:space="preserve">MXMÊS</t>
  </si>
  <si>
    <t xml:space="preserve"> 01.03.5 </t>
  </si>
  <si>
    <t xml:space="preserve"> ITA0012 </t>
  </si>
  <si>
    <t xml:space="preserve">ESCORAMENTO METÁLICO PARA LAJES E VIGAS, C/ ESCORAS TUBULARES TIPO "A" (H=2,08 A 3,20 M), COM MONTAGEM E DESMONTAGEM</t>
  </si>
  <si>
    <t xml:space="preserve"> 02 </t>
  </si>
  <si>
    <t xml:space="preserve">DESPESAS GERAIS DE CANTEIRO/MANUTENÇÃO/CONSUMO</t>
  </si>
  <si>
    <t xml:space="preserve"> 02.01 </t>
  </si>
  <si>
    <t xml:space="preserve">IMPOSTOS E TAXAS</t>
  </si>
  <si>
    <t xml:space="preserve"> 02.01.1 </t>
  </si>
  <si>
    <t xml:space="preserve"> CM00318 </t>
  </si>
  <si>
    <t xml:space="preserve">ART</t>
  </si>
  <si>
    <t xml:space="preserve">UND</t>
  </si>
  <si>
    <t xml:space="preserve"> 02.01.2 </t>
  </si>
  <si>
    <t xml:space="preserve"> IP0005 </t>
  </si>
  <si>
    <t xml:space="preserve">ALVARÁ DE REFORMA</t>
  </si>
  <si>
    <t xml:space="preserve"> 02.02 </t>
  </si>
  <si>
    <t xml:space="preserve">SEGURANÇA NO TRABALHO</t>
  </si>
  <si>
    <t xml:space="preserve"> 02.02.1 </t>
  </si>
  <si>
    <t xml:space="preserve"> IP0006 </t>
  </si>
  <si>
    <t xml:space="preserve">PPRA / PGR</t>
  </si>
  <si>
    <t xml:space="preserve"> 02.02.2 </t>
  </si>
  <si>
    <t xml:space="preserve"> TR003 </t>
  </si>
  <si>
    <t xml:space="preserve">PCMSO</t>
  </si>
  <si>
    <t xml:space="preserve"> 02.03 </t>
  </si>
  <si>
    <t xml:space="preserve">INSTALAÇÕES PROVISORIAS</t>
  </si>
  <si>
    <t xml:space="preserve"> 02.03.1 </t>
  </si>
  <si>
    <t xml:space="preserve"> 103689 </t>
  </si>
  <si>
    <t xml:space="preserve">FORNECIMENTO E INSTALAÇÃO DE PLACA DE OBRA COM CHAPA GALVANIZADA E ESTRUTURA DE MADEIRA. AF_03/2022_PS</t>
  </si>
  <si>
    <t xml:space="preserve"> 02.03.2 </t>
  </si>
  <si>
    <t xml:space="preserve"> IP0009 </t>
  </si>
  <si>
    <t xml:space="preserve">MOBILIZAÇÃO PARA INSTALAÇÃO DO CANTEIRO DE OBRAS</t>
  </si>
  <si>
    <t xml:space="preserve"> 02.03.3 </t>
  </si>
  <si>
    <t xml:space="preserve"> 104897 </t>
  </si>
  <si>
    <t xml:space="preserve">COMPOSIÇÃO PARAMÉTRICA DE EXECUÇÃO DE SANITÁRIO E VESTIÁRIO EM CANTEIRO DE OBRAS, FORA DA PROJEÇÃO DA LAJE, EM CHAPA DE MADEIRA COMPENSADA, NÃO INCLUSO MOBILIÁRIO. AF_01/2024_PE</t>
  </si>
  <si>
    <t xml:space="preserve"> 02.03.4 </t>
  </si>
  <si>
    <t xml:space="preserve"> 74210/001 </t>
  </si>
  <si>
    <t xml:space="preserve">BARRACAO PARA DEPOSITO EM TABUAS DE MADEIRA, COBERTURA EM FIBROCIMENTO 4 MM,  INCLUSO PISO ARGAMASSA TRAÇO 1:6 (CIMENTO E AREIA)</t>
  </si>
  <si>
    <t xml:space="preserve"> 02.03.5 </t>
  </si>
  <si>
    <t xml:space="preserve"> 104896 </t>
  </si>
  <si>
    <t xml:space="preserve">COMPOSIÇÃO PARAMÉTRICA DE EXECUÇÃO DE REFEITÓRIO EM CANTEIRO DE OBRAS, FORA DA PROJEÇÃO DA LAJE, EM CHAPA DE MADEIRA COMPENSADA, NÃO INCLUSO MOBILIÁRIO E EQUIPAMENTOS. AF_01/2024_PE</t>
  </si>
  <si>
    <t xml:space="preserve"> 03 </t>
  </si>
  <si>
    <t xml:space="preserve">SERVIÇOS PRELIMINARES</t>
  </si>
  <si>
    <t xml:space="preserve"> 03.1 </t>
  </si>
  <si>
    <t xml:space="preserve"> 99814 </t>
  </si>
  <si>
    <t xml:space="preserve">LIMPEZA DE SUPERFÍCIE COM JATO DE ALTA PRESSÃO. AF_04/2019</t>
  </si>
  <si>
    <t xml:space="preserve"> 03.2 </t>
  </si>
  <si>
    <t xml:space="preserve"> 104790 </t>
  </si>
  <si>
    <t xml:space="preserve">DEMOLIÇÃO DE PISO DE CONCRETO SIMPLES, DE FORMA MECANIZADA COM MARTELETE, SEM REAPROVEITAMENTO. AF_09/2023</t>
  </si>
  <si>
    <t xml:space="preserve">m³</t>
  </si>
  <si>
    <t xml:space="preserve"> 03.3 </t>
  </si>
  <si>
    <t xml:space="preserve"> 97625 </t>
  </si>
  <si>
    <t xml:space="preserve">DEMOLIÇÃO DE ALVENARIA PARA QUALQUER TIPO DE BLOCO, DE FORMA MECANIZADA, SEM REAPROVEITAMENTO. AF_09/2023</t>
  </si>
  <si>
    <t xml:space="preserve"> 03.4 </t>
  </si>
  <si>
    <t xml:space="preserve"> 104796 </t>
  </si>
  <si>
    <t xml:space="preserve">DEMOLIÇÃO DE GUIAS, SARJETAS OU SARJETÕES, DE FORMA MECANIZADA, SEM REAPROVEITAMENTO. AF_09/2023</t>
  </si>
  <si>
    <t xml:space="preserve"> 03.5 </t>
  </si>
  <si>
    <t xml:space="preserve"> 97629 </t>
  </si>
  <si>
    <t xml:space="preserve">DEMOLIÇÃO DE LAJES, EM CONCRETO ARMADO, DE FORMA MECANIZADA COM MARTELETE, SEM REAPROVEITAMENTO. AF_09/2023</t>
  </si>
  <si>
    <t xml:space="preserve"> 03.6 </t>
  </si>
  <si>
    <t xml:space="preserve"> 97627 </t>
  </si>
  <si>
    <t xml:space="preserve">DEMOLIÇÃO DE PILARES E VIGAS EM CONCRETO ARMADO, DE FORMA MECANIZADA COM MARTELETE, SEM REAPROVEITAMENTO. AF_09/2023</t>
  </si>
  <si>
    <t xml:space="preserve"> 03.7 </t>
  </si>
  <si>
    <t xml:space="preserve"> 104800 </t>
  </si>
  <si>
    <t xml:space="preserve">REMOÇÃO DE CERCAS E MOURÕES, DE FORMA MANUAL, SEM REAPROVEITAMENTO. AF_09/2023</t>
  </si>
  <si>
    <t xml:space="preserve"> 03.8 </t>
  </si>
  <si>
    <t xml:space="preserve"> ITA0009 </t>
  </si>
  <si>
    <t xml:space="preserve">DEMOLIÇÃO DE PISOS VINÍLICOS (PAVIFLEX), EXCLUSIVE CONTRA-PISO</t>
  </si>
  <si>
    <t xml:space="preserve"> 03.9 </t>
  </si>
  <si>
    <t xml:space="preserve"> 97634 </t>
  </si>
  <si>
    <t xml:space="preserve">DEMOLIÇÃO DE REVESTIMENTO CERÂMICO, DE FORMA MECANIZADA COM MARTELETE, SEM REAPROVEITAMENTO. AF_09/2023</t>
  </si>
  <si>
    <t xml:space="preserve"> 03.10 </t>
  </si>
  <si>
    <t xml:space="preserve"> 97642 </t>
  </si>
  <si>
    <t xml:space="preserve">REMOÇÃO DE TRAMA METÁLICA OU DE MADEIRA PARA FORRO, DE FORMA MANUAL, SEM REAPROVEITAMENTO. AF_09/2023</t>
  </si>
  <si>
    <t xml:space="preserve"> 03.11 </t>
  </si>
  <si>
    <t xml:space="preserve"> ITA0013 </t>
  </si>
  <si>
    <t xml:space="preserve">REMOÇÃO DE ESTRUTURA METÁLICA CHUMBADA EM CONCRETO (ALAMBRADO, GUARDA-CORPO OU CORRIMÃO)</t>
  </si>
  <si>
    <t xml:space="preserve"> 03.12 </t>
  </si>
  <si>
    <t xml:space="preserve"> 98533 </t>
  </si>
  <si>
    <t xml:space="preserve">PODA EM ALTURA DE ÁRVORE COM DIÂMETRO DE TRONCO MAIOR OU IGUAL A 0,20 M E MENOR QUE 0,40 M. AF_03/2024</t>
  </si>
  <si>
    <t xml:space="preserve">UN</t>
  </si>
  <si>
    <t xml:space="preserve"> 03.13 </t>
  </si>
  <si>
    <t xml:space="preserve"> 98534 </t>
  </si>
  <si>
    <t xml:space="preserve">PODA EM ALTURA DE ÁRVORE COM DIÂMETRO DE TRONCO MAIOR OU IGUAL A 0,40 M E MENOR QUE 0,60 M. AF_03/2024</t>
  </si>
  <si>
    <t xml:space="preserve"> 03.14 </t>
  </si>
  <si>
    <t xml:space="preserve"> 98526 </t>
  </si>
  <si>
    <t xml:space="preserve">REMOÇÃO DE RAÍZES REMANESCENTES DE TRONCO DE ÁRVORE COM DIÂMETRO MAIOR OU IGUAL A 0,20 M E MENOR QUE 0,40 M. AF_03/2024</t>
  </si>
  <si>
    <t xml:space="preserve"> 03.15 </t>
  </si>
  <si>
    <t xml:space="preserve"> 98527 </t>
  </si>
  <si>
    <t xml:space="preserve">REMOÇÃO DE RAÍZES REMANESCENTES DE TRONCO DE ÁRVORE COM DIÂMETRO MAIOR OU IGUAL A 0,40 M E MENOR QUE 0,60 M. AF_03/2024</t>
  </si>
  <si>
    <t xml:space="preserve"> 03.16 </t>
  </si>
  <si>
    <t xml:space="preserve"> 98535 </t>
  </si>
  <si>
    <t xml:space="preserve">PODA EM ALTURA DE ÁRVORE COM DIÂMETRO DE TRONCO MAIOR OU IGUAL A 0,60 M. AF_03/2024</t>
  </si>
  <si>
    <t xml:space="preserve"> 03.17 </t>
  </si>
  <si>
    <t xml:space="preserve"> ITA0057 </t>
  </si>
  <si>
    <t xml:space="preserve">REMOÇÃO DE PISO EM PEDRA PORTUGUESA</t>
  </si>
  <si>
    <t xml:space="preserve"> 03.18 </t>
  </si>
  <si>
    <t xml:space="preserve"> 97647 </t>
  </si>
  <si>
    <t xml:space="preserve">REMOÇÃO DE TELHAS DE FIBROCIMENTO METÁLICA E CERÂMICA, DE FORMA MANUAL, SEM REAPROVEITAMENTO. AF_09/2023</t>
  </si>
  <si>
    <t xml:space="preserve"> 04 </t>
  </si>
  <si>
    <t xml:space="preserve">CARGAS E TRANSPORTES</t>
  </si>
  <si>
    <t xml:space="preserve"> 04.1 </t>
  </si>
  <si>
    <t xml:space="preserve"> JAC0006 </t>
  </si>
  <si>
    <t xml:space="preserve">CARGA MANUAIS DE ENTULHO EM CAMINHÃO BASCULANTE 10M³</t>
  </si>
  <si>
    <t xml:space="preserve"> 04.2 </t>
  </si>
  <si>
    <t xml:space="preserve"> 100974 </t>
  </si>
  <si>
    <t xml:space="preserve">CARGA, MANOBRA E DESCARGA DE SOLOS E MATERIAIS GRANULARES EM CAMINHÃO BASCULANTE 10 M³ - CARGA COM PÁ CARREGADEIRA (CAÇAMBA DE 1,7 A 2,8 M³ / 128 HP) E DESCARGA LIVRE (UNIDADE: M3). AF_07/2020</t>
  </si>
  <si>
    <t xml:space="preserve"> 04.3 </t>
  </si>
  <si>
    <t xml:space="preserve"> 95875 </t>
  </si>
  <si>
    <t xml:space="preserve">TRANSPORTE COM CAMINHÃO BASCULANTE DE 10 M³, EM VIA URBANA PAVIMENTADA, DMT ATÉ 30 KM (UNIDADE: M3XKM). AF_07/2020</t>
  </si>
  <si>
    <t xml:space="preserve">M3XKM</t>
  </si>
  <si>
    <t xml:space="preserve"> 05 </t>
  </si>
  <si>
    <t xml:space="preserve">RECUPERAÇÃO ESTRUTURAL</t>
  </si>
  <si>
    <t xml:space="preserve"> 05.1 </t>
  </si>
  <si>
    <t xml:space="preserve"> RECEST </t>
  </si>
  <si>
    <t xml:space="preserve">RECUPERAÇÃO DE ESTRUTURA DE CONCRETO ARMADO (INCLUSO DEMARCAÇÃO, DEMOLIÇÃO DO CONCRETO, LIMPEZA COM JATO DE ÁGUA, LIXAMENTO, PROTEÇÃO E RECOMPOSIÇÃO DAS ARMADURAS, APLICAÇÃO DE PONTE DE ADERÊNCIA E ESTUCAMENTO COM ARGAMASSA POLIMÉRICA) - MATERIAL E MÃO DE OBRA</t>
  </si>
  <si>
    <t xml:space="preserve"> 05.2 </t>
  </si>
  <si>
    <t xml:space="preserve"> ITA0042 </t>
  </si>
  <si>
    <t xml:space="preserve">RECUPERAÇÃO DE ESCADA METALICA, LIXAMENTO, SUBSTITUIÇÃO DE PARTES E PINTURA DE FUNDO E ACABAMENTO</t>
  </si>
  <si>
    <t xml:space="preserve"> RECEST 1 </t>
  </si>
  <si>
    <t xml:space="preserve">RECUPERAÇÃO DE ESTRUTURA DE CONCRETO ARMADO (INCLUSO DEMARCAÇÃO, DEMOLIÇÃO DO CONCRETO, LIMPEZA COM JATO DE ÁGUA, LIXAMENTO, PROTEÇÃO E  APLICAÇÃO DE PONTE DE ADERÊNCIA E ESTUCAMENTO COM ARGAMASSA POLIMÉRICA) - MATERIAL E MÃO DE OBRA</t>
  </si>
  <si>
    <t xml:space="preserve"> 05.3 </t>
  </si>
  <si>
    <t xml:space="preserve"> ITA0046 </t>
  </si>
  <si>
    <t xml:space="preserve">GRAUTEAMENTO DAS ABERTURA DA LAJE.</t>
  </si>
  <si>
    <t xml:space="preserve"> 06 </t>
  </si>
  <si>
    <t xml:space="preserve">FUNDAÇÃO E ESTRUTURA</t>
  </si>
  <si>
    <t xml:space="preserve"> 06.1 </t>
  </si>
  <si>
    <t xml:space="preserve">ELEVADOR E ESCADA INTERNA</t>
  </si>
  <si>
    <t xml:space="preserve"> 06.1.1 </t>
  </si>
  <si>
    <t xml:space="preserve">MOVIMENTO DE TERRA</t>
  </si>
  <si>
    <t xml:space="preserve"> 06.1.1.1 </t>
  </si>
  <si>
    <t xml:space="preserve"> 96523 </t>
  </si>
  <si>
    <t xml:space="preserve">ESCAVAÇÃO MANUAL PARA BLOCO DE COROAMENTO OU SAPATA (INCLUINDO ESCAVAÇÃO PARA COLOCAÇÃO DE FÔRMAS). AF_01/2024</t>
  </si>
  <si>
    <t xml:space="preserve"> 06.1.1.2 </t>
  </si>
  <si>
    <t xml:space="preserve"> 96527 </t>
  </si>
  <si>
    <t xml:space="preserve">ESCAVAÇÃO MANUAL PARA VIGA BALDRAME OU SAPATA CORRIDA (INCLUINDO ESCAVAÇÃO PARA COLOCAÇÃO DE FÔRMAS). AF_01/2024</t>
  </si>
  <si>
    <t xml:space="preserve"> 06.1.1.3 </t>
  </si>
  <si>
    <t xml:space="preserve"> RC0052 </t>
  </si>
  <si>
    <t xml:space="preserve">REGULARIZAÇÃO MANUAL</t>
  </si>
  <si>
    <t xml:space="preserve"> 06.1.1.4 </t>
  </si>
  <si>
    <t xml:space="preserve"> 96995 </t>
  </si>
  <si>
    <t xml:space="preserve">REATERRO MANUAL APILOADO COM SOQUETE. AF_10/2017</t>
  </si>
  <si>
    <t xml:space="preserve"> 06.1.1.5 </t>
  </si>
  <si>
    <t xml:space="preserve"> 06.1.1.6 </t>
  </si>
  <si>
    <t xml:space="preserve"> 06.1.2 </t>
  </si>
  <si>
    <t xml:space="preserve">FUNDAÇÃO</t>
  </si>
  <si>
    <t xml:space="preserve"> 06.1.2.1 </t>
  </si>
  <si>
    <t xml:space="preserve"> 96616 </t>
  </si>
  <si>
    <t xml:space="preserve">LASTRO DE CONCRETO MAGRO, APLICADO EM BLOCOS DE COROAMENTO OU SAPATAS. AF_01/2024</t>
  </si>
  <si>
    <t xml:space="preserve"> 06.1.2.2 </t>
  </si>
  <si>
    <t xml:space="preserve"> 96529 </t>
  </si>
  <si>
    <t xml:space="preserve">FABRICAÇÃO, MONTAGEM E DESMONTAGEM DE FÔRMA PARA SAPATA, EM MADEIRA SERRADA, E=25 MM, 1 UTILIZAÇÃO. AF_01/2024</t>
  </si>
  <si>
    <t xml:space="preserve"> 06.1.2.3 </t>
  </si>
  <si>
    <t xml:space="preserve"> 96530 </t>
  </si>
  <si>
    <t xml:space="preserve">FABRICAÇÃO, MONTAGEM E DESMONTAGEM DE FÔRMA PARA VIGA BALDRAME, EM MADEIRA SERRADA, E=25 MM, 1 UTILIZAÇÃO. AF_01/2024</t>
  </si>
  <si>
    <t xml:space="preserve"> 06.1.2.4 </t>
  </si>
  <si>
    <t xml:space="preserve"> 104916 </t>
  </si>
  <si>
    <t xml:space="preserve">ARMAÇÃO DE SAPATA ISOLADA, VIGA BALDRAME E SAPATA CORRIDA UTILIZANDO AÇO CA-60 DE 5 MM - MONTAGEM. AF_01/2024</t>
  </si>
  <si>
    <t xml:space="preserve">KG</t>
  </si>
  <si>
    <t xml:space="preserve"> 06.1.2.5 </t>
  </si>
  <si>
    <t xml:space="preserve"> 104918 </t>
  </si>
  <si>
    <t xml:space="preserve">ARMAÇÃO DE SAPATA ISOLADA, VIGA BALDRAME E SAPATA CORRIDA UTILIZANDO AÇO CA-50 DE 8 MM - MONTAGEM. AF_01/2024</t>
  </si>
  <si>
    <t xml:space="preserve"> 06.1.2.6 </t>
  </si>
  <si>
    <t xml:space="preserve"> 104919 </t>
  </si>
  <si>
    <t xml:space="preserve">ARMAÇÃO DE SAPATA ISOLADA, VIGA BALDRAME E SAPATA CORRIDA UTILIZANDO AÇO CA-50 DE 10 MM - MONTAGEM. AF_01/2024</t>
  </si>
  <si>
    <t xml:space="preserve"> 06.1.2.7 </t>
  </si>
  <si>
    <t xml:space="preserve"> 92916 </t>
  </si>
  <si>
    <t xml:space="preserve">ARMAÇÃO DE ESTRUTURAS DIVERSAS DE CONCRETO ARMADO, EXCETO VIGAS, PILARES, LAJES E FUNDAÇÕES, UTILIZANDO AÇO CA-50 DE 6,3 MM - MONTAGEM. AF_06/2022</t>
  </si>
  <si>
    <t xml:space="preserve"> 06.1.2.8 </t>
  </si>
  <si>
    <t xml:space="preserve"> 96558 </t>
  </si>
  <si>
    <t xml:space="preserve">CONCRETAGEM DE SAPATA, FCK 30 MPA, COM USO DE BOMBA - LANÇAMENTO, ADENSAMENTO E ACABAMENTO. AF_01/2024</t>
  </si>
  <si>
    <t xml:space="preserve"> 06.1.2.9 </t>
  </si>
  <si>
    <t xml:space="preserve"> 96557 </t>
  </si>
  <si>
    <t xml:space="preserve">CONCRETAGEM DE BLOCO DE COROAMENTO OU VIGA BALDRAME, FCK 30 MPA, COM USO DE BOMBA - LANÇAMENTO, ADENSAMENTO E ACABAMENTO. AF_01/2024</t>
  </si>
  <si>
    <t xml:space="preserve"> 06.1.2.10 </t>
  </si>
  <si>
    <t xml:space="preserve"> 97096 </t>
  </si>
  <si>
    <t xml:space="preserve">CONCRETAGEM DE RADIER, PISO DE CONCRETO OU LAJE SOBRE SOLO, FCK 30 MPA - LANÇAMENTO, ADENSAMENTO E ACABAMENTO. AF_09/2021</t>
  </si>
  <si>
    <t xml:space="preserve"> 06.1.2.11 </t>
  </si>
  <si>
    <t xml:space="preserve"> 98557 </t>
  </si>
  <si>
    <t xml:space="preserve">IMPERMEABILIZAÇÃO DE SUPERFÍCIE COM EMULSÃO ASFÁLTICA, 2 DEMÃOS. AF_09/2023</t>
  </si>
  <si>
    <t xml:space="preserve"> 06.1.2.12 </t>
  </si>
  <si>
    <t xml:space="preserve"> RC0165 </t>
  </si>
  <si>
    <t xml:space="preserve">CONTROLE TECNOLÓGICO DE CONCRETO - POR ROMPIMENTO DE CORPO DE PROVA - INCLUINDO EMISSÃO DE CERTIFICADOS</t>
  </si>
  <si>
    <t xml:space="preserve"> 06.1.3 </t>
  </si>
  <si>
    <t xml:space="preserve">ESTRUTURA</t>
  </si>
  <si>
    <t xml:space="preserve"> 06.1.3.1 </t>
  </si>
  <si>
    <t xml:space="preserve"> 92415 </t>
  </si>
  <si>
    <t xml:space="preserve">MONTAGEM E DESMONTAGEM DE FÔRMA DE PILARES RETANGULARES E ESTRUTURAS SIMILARES, PÉ-DIREITO SIMPLES, EM CHAPA DE MADEIRA COMPENSADA RESINADA, 2 UTILIZAÇÕES. AF_09/2020</t>
  </si>
  <si>
    <t xml:space="preserve"> 06.1.3.2 </t>
  </si>
  <si>
    <t xml:space="preserve"> 96252 </t>
  </si>
  <si>
    <t xml:space="preserve">FABRICAÇÃO DE FÔRMA PARA PILARES CIRCULARES, EM CHAPA DE MADEIRA COMPENSADA RESINADA. AF_06/2017</t>
  </si>
  <si>
    <t xml:space="preserve"> 06.1.3.3 </t>
  </si>
  <si>
    <t xml:space="preserve"> 92452 </t>
  </si>
  <si>
    <t xml:space="preserve">MONTAGEM E DESMONTAGEM DE FÔRMA DE VIGA, ESCORAMENTO METÁLICO, PÉ-DIREITO SIMPLES, EM CHAPA DE MADEIRA RESINADA, 2 UTILIZAÇÕES. AF_09/2020</t>
  </si>
  <si>
    <t xml:space="preserve"> 06.1.3.4 </t>
  </si>
  <si>
    <t xml:space="preserve"> 92510 </t>
  </si>
  <si>
    <t xml:space="preserve">MONTAGEM E DESMONTAGEM DE FÔRMA DE LAJE MACIÇA, PÉ-DIREITO SIMPLES, EM CHAPA DE MADEIRA COMPENSADA RESINADA, 2 UTILIZAÇÕES. AF_09/2020</t>
  </si>
  <si>
    <t xml:space="preserve"> 06.1.3.5 </t>
  </si>
  <si>
    <t xml:space="preserve"> 101971 </t>
  </si>
  <si>
    <t xml:space="preserve">FABRICAÇÃO DE FÔRMA PARA ESCADAS, COM 2 LANCES EM "U" E LAJE PLANA, EM CHAPA DE MADEIRA COMPENSADA RESINADA, E= 17 MM. AF_11/2020</t>
  </si>
  <si>
    <t xml:space="preserve"> 06.1.3.6 </t>
  </si>
  <si>
    <t xml:space="preserve"> 92759 </t>
  </si>
  <si>
    <t xml:space="preserve">ARMAÇÃO DE PILAR OU VIGA DE ESTRUTURA CONVENCIONAL DE CONCRETO ARMADO UTILIZANDO AÇO CA-60 DE 5,0 MM - MONTAGEM. AF_06/2022</t>
  </si>
  <si>
    <t xml:space="preserve"> 06.1.3.7 </t>
  </si>
  <si>
    <t xml:space="preserve"> 92761 </t>
  </si>
  <si>
    <t xml:space="preserve">ARMAÇÃO DE PILAR OU VIGA DE ESTRUTURA CONVENCIONAL DE CONCRETO ARMADO UTILIZANDO AÇO CA-50 DE 8,0 MM - MONTAGEM. AF_06/2022</t>
  </si>
  <si>
    <t xml:space="preserve"> 06.1.3.8 </t>
  </si>
  <si>
    <t xml:space="preserve"> 92762 </t>
  </si>
  <si>
    <t xml:space="preserve">ARMAÇÃO DE PILAR OU VIGA DE ESTRUTURA CONVENCIONAL DE CONCRETO ARMADO UTILIZANDO AÇO CA-50 DE 10,0 MM - MONTAGEM. AF_06/2022</t>
  </si>
  <si>
    <t xml:space="preserve"> 06.1.3.9 </t>
  </si>
  <si>
    <t xml:space="preserve"> 92764 </t>
  </si>
  <si>
    <t xml:space="preserve">ARMAÇÃO DE PILAR OU VIGA DE ESTRUTURA CONVENCIONAL DE CONCRETO ARMADO UTILIZANDO AÇO CA-50 DE 16,0 MM - MONTAGEM. AF_06/2022</t>
  </si>
  <si>
    <t xml:space="preserve"> 06.1.3.10 </t>
  </si>
  <si>
    <t xml:space="preserve"> 92769 </t>
  </si>
  <si>
    <t xml:space="preserve">ARMAÇÃO DE LAJE DE ESTRUTURA CONVENCIONAL DE CONCRETO ARMADO UTILIZANDO AÇO CA-50 DE 6,3 MM - MONTAGEM. AF_06/2022</t>
  </si>
  <si>
    <t xml:space="preserve"> 06.1.3.11 </t>
  </si>
  <si>
    <t xml:space="preserve"> 95945 </t>
  </si>
  <si>
    <t xml:space="preserve">ARMAÇÃO DE ESCADA, DE UMA ESTRUTURA CONVENCIONAL DE CONCRETO ARMADO UTILIZANDO AÇO CA-50 DE 8,0 MM - MONTAGEM. AF_11/2020</t>
  </si>
  <si>
    <t xml:space="preserve"> 06.1.3.12 </t>
  </si>
  <si>
    <t xml:space="preserve"> 95946 </t>
  </si>
  <si>
    <t xml:space="preserve">ARMAÇÃO DE ESCADA, DE UMA ESTRUTURA CONVENCIONAL DE CONCRETO ARMADO UTILIZANDO AÇO CA-50 DE 10,0 MM - MONTAGEM. AF_11/2020</t>
  </si>
  <si>
    <t xml:space="preserve"> 06.1.3.13 </t>
  </si>
  <si>
    <t xml:space="preserve"> 103672 </t>
  </si>
  <si>
    <t xml:space="preserve">CONCRETAGEM DE PILARES, FCK = 25 MPA, COM USO DE BOMBA - LANÇAMENTO, ADENSAMENTO E ACABAMENTO. AF_02/2022_PS</t>
  </si>
  <si>
    <t xml:space="preserve"> 06.1.3.14 </t>
  </si>
  <si>
    <t xml:space="preserve"> 103675 </t>
  </si>
  <si>
    <t xml:space="preserve">CONCRETAGEM DE VIGAS E LAJES, FCK=25 MPA, PARA LAJES MACIÇAS OU NERVURADAS COM USO DE BOMBA - LANÇAMENTO, ADENSAMENTO E ACABAMENTO. AF_02/2022_PS</t>
  </si>
  <si>
    <t xml:space="preserve"> 06.1.3.15 </t>
  </si>
  <si>
    <t xml:space="preserve"> 103686 </t>
  </si>
  <si>
    <t xml:space="preserve">CONCRETAGEM DE ESCADAS, FCK=25 MPA, COM USO DE BOMBA - LANÇAMENTO, ADENSAMENTO E ACABAMENTO. AF_02/2022_PS</t>
  </si>
  <si>
    <t xml:space="preserve"> 06.1.3.16 </t>
  </si>
  <si>
    <t xml:space="preserve"> 06.2 </t>
  </si>
  <si>
    <t xml:space="preserve">FUNDAÇÃO DA ALVENARIA DE BLOCO</t>
  </si>
  <si>
    <t xml:space="preserve"> 06.2.1 </t>
  </si>
  <si>
    <t xml:space="preserve"> 06.2.2 </t>
  </si>
  <si>
    <t xml:space="preserve"> 06.2.3 </t>
  </si>
  <si>
    <t xml:space="preserve"> 06.2.4 </t>
  </si>
  <si>
    <t xml:space="preserve"> 104926 </t>
  </si>
  <si>
    <t xml:space="preserve">FABRICAÇÃO, MONTAGEM E DESMONTAGEM DE FÔRMA PARA SAPATA CORRIDA, EM MADEIRA SERRADA, E=25 MM, 2 UTILIZAÇÕES. AF_01/2024</t>
  </si>
  <si>
    <t xml:space="preserve"> 06.2.5 </t>
  </si>
  <si>
    <t xml:space="preserve"> 06.2.6 </t>
  </si>
  <si>
    <t xml:space="preserve"> 06.2.7 </t>
  </si>
  <si>
    <t xml:space="preserve"> 104924 </t>
  </si>
  <si>
    <t xml:space="preserve">CONCRETAGEM DE SAPATA CORRIDA, FCK 30 MPA, COM USO DE BOMBA - LANÇAMENTO, ADENSAMENTO E ACABAMENTO. AF_01/2024</t>
  </si>
  <si>
    <t xml:space="preserve"> 06.2.8 </t>
  </si>
  <si>
    <t xml:space="preserve"> 06.2.9 </t>
  </si>
  <si>
    <t xml:space="preserve"> 06.2.10 </t>
  </si>
  <si>
    <t xml:space="preserve"> 06.2.11 </t>
  </si>
  <si>
    <t xml:space="preserve"> 06.2.12 </t>
  </si>
  <si>
    <t xml:space="preserve"> 06.3 </t>
  </si>
  <si>
    <t xml:space="preserve">RAMPA</t>
  </si>
  <si>
    <t xml:space="preserve"> 06.3.1 </t>
  </si>
  <si>
    <t xml:space="preserve"> 96521 </t>
  </si>
  <si>
    <t xml:space="preserve">ESCAVAÇÃO MECANIZADA PARA BLOCO DE COROAMENTO OU SAPATA COM RETROESCAVADEIRA (INCLUINDO ESCAVAÇÃO PARA COLOCAÇÃO DE FÔRMAS). AF_01/2024</t>
  </si>
  <si>
    <t xml:space="preserve"> 06.3.2 </t>
  </si>
  <si>
    <t xml:space="preserve"> 06.3.3 </t>
  </si>
  <si>
    <t xml:space="preserve"> 06.3.4 </t>
  </si>
  <si>
    <t xml:space="preserve"> 06.3.5 </t>
  </si>
  <si>
    <t xml:space="preserve"> 06.3.6 </t>
  </si>
  <si>
    <t xml:space="preserve"> 06.3.7 </t>
  </si>
  <si>
    <t xml:space="preserve"> 06.3.8 </t>
  </si>
  <si>
    <t xml:space="preserve"> 06.3.9 </t>
  </si>
  <si>
    <t xml:space="preserve"> 06.3.10 </t>
  </si>
  <si>
    <t xml:space="preserve"> 93379 </t>
  </si>
  <si>
    <t xml:space="preserve">REATERRO MECANIZADO DE VALA COM RETROESCAVADEIRA (CAPACIDADE DA CAÇAMBA   DA RETRO: 0,26 M³/POTÊNCIA: 88 HP), LARGURA 0,8 A 1,5 M, PROFUNDIDADE ATÉ 1,5 M, COM SOLO (SEM SUBSTITUIÇÃO) DE 1ª CATEGORIA, COM COMPACTADOR DE SOLOS DE PERCUSSÃO AF_08/2023</t>
  </si>
  <si>
    <t xml:space="preserve"> 06.3.11 </t>
  </si>
  <si>
    <t xml:space="preserve"> 06.3.12 </t>
  </si>
  <si>
    <t xml:space="preserve"> 06.3.13 </t>
  </si>
  <si>
    <t xml:space="preserve"> 103316 </t>
  </si>
  <si>
    <t xml:space="preserve">ALVENARIA DE VEDAÇÃO DE BLOCOS VAZADOS DE CONCRETO DE 9X19X39 CM (ESPESSURA 9 CM) E ARGAMASSA DE ASSENTAMENTO COM PREPARO EM BETONEIRA. AF_12/2021</t>
  </si>
  <si>
    <t xml:space="preserve"> 06.3.14 </t>
  </si>
  <si>
    <t xml:space="preserve"> IP0046 </t>
  </si>
  <si>
    <t xml:space="preserve">COMPACTAÇÃO MANUAL COM PLACA VIBRATÓRIA SEM CONTROLE DO GRAU DE COMPACTAÇÃO</t>
  </si>
  <si>
    <t xml:space="preserve"> 06.3.15 </t>
  </si>
  <si>
    <t xml:space="preserve"> 100324 </t>
  </si>
  <si>
    <t xml:space="preserve">LASTRO COM MATERIAL GRANULAR (PEDRA BRITADA N.1 E PEDRA BRITADA N.2), APLICADO EM PISOS OU LAJES SOBRE SOLO, ESPESSURA DE *10 CM*. AF_01/2024</t>
  </si>
  <si>
    <t xml:space="preserve"> 06.3.16 </t>
  </si>
  <si>
    <t xml:space="preserve"> 97087 </t>
  </si>
  <si>
    <t xml:space="preserve">CAMADA SEPARADORA PARA EXECUÇÃO DE RADIER, PISO DE CONCRETO OU LAJE SOBRE SOLO, EM LONA PLÁSTICA. AF_09/2021</t>
  </si>
  <si>
    <t xml:space="preserve"> 06.3.17 </t>
  </si>
  <si>
    <t xml:space="preserve"> 97088 </t>
  </si>
  <si>
    <t xml:space="preserve">ARMAÇÃO PARA EXECUÇÃO DE RADIER, PISO DE CONCRETO OU LAJE SOBRE SOLO, COM USO DE TELA Q-92. AF_09/2021</t>
  </si>
  <si>
    <t xml:space="preserve"> 06.3.18 </t>
  </si>
  <si>
    <t xml:space="preserve"> 06.4 </t>
  </si>
  <si>
    <t xml:space="preserve">ESCADA EXTERNA</t>
  </si>
  <si>
    <t xml:space="preserve"> 06.4.1 </t>
  </si>
  <si>
    <t xml:space="preserve"> 06.4.2 </t>
  </si>
  <si>
    <t xml:space="preserve"> 06.4.3 </t>
  </si>
  <si>
    <t xml:space="preserve"> 06.4.4 </t>
  </si>
  <si>
    <t xml:space="preserve"> 06.4.5 </t>
  </si>
  <si>
    <t xml:space="preserve"> 97086 </t>
  </si>
  <si>
    <t xml:space="preserve">FABRICAÇÃO, MONTAGEM E DESMONTAGEM DE FORMA PARA RADIER, PISO DE CONCRETO OU LAJE SOBRE SOLO, EM MADEIRA SERRADA, 4 UTILIZAÇÕES. AF_09/2021</t>
  </si>
  <si>
    <t xml:space="preserve"> 06.4.6 </t>
  </si>
  <si>
    <t xml:space="preserve"> 06.4.7 </t>
  </si>
  <si>
    <t xml:space="preserve"> 06.4.8 </t>
  </si>
  <si>
    <t xml:space="preserve"> 07 </t>
  </si>
  <si>
    <t xml:space="preserve">PAREDES E DIVISORIAS</t>
  </si>
  <si>
    <t xml:space="preserve"> 07.1 </t>
  </si>
  <si>
    <t xml:space="preserve"> 96359 </t>
  </si>
  <si>
    <t xml:space="preserve">PAREDE COM SISTEMA EM CHAPAS DE GESSO PARA DRYWALL, RESISTENTE A UMIDADE, USO INTERNO, COM DUAS FACES SIMPLES E ESTRUTURA METÁLICA COM GUIAS SIMPLES PARA PAREDES COM ÁREA LÍQUIDA MAIOR OU IGUAL A 6 M2, COM VÃOS. AF_07/2023_PS</t>
  </si>
  <si>
    <t xml:space="preserve"> 07.2 </t>
  </si>
  <si>
    <t xml:space="preserve"> 07.3 </t>
  </si>
  <si>
    <t xml:space="preserve"> 96374 </t>
  </si>
  <si>
    <t xml:space="preserve">INSTALAÇÃO DE REFORÇO DE MADEIRA EM PAREDE DRYWALL. AF_07/2023</t>
  </si>
  <si>
    <t xml:space="preserve"> 07.4 </t>
  </si>
  <si>
    <t xml:space="preserve"> 96373 </t>
  </si>
  <si>
    <t xml:space="preserve">INSTALAÇÃO DE REFORÇO METÁLICO EM PAREDE DRYWALL. AF_07/2023</t>
  </si>
  <si>
    <t xml:space="preserve"> 07.5 </t>
  </si>
  <si>
    <t xml:space="preserve"> 102253 </t>
  </si>
  <si>
    <t xml:space="preserve">DIVISORIA SANITÁRIA, TIPO CABINE, EM GRANITO CINZA POLIDO, ESP = 3CM, ASSENTADO COM ARGAMASSA COLANTE AC III-E, EXCLUSIVE FERRAGENS. AF_01/2021</t>
  </si>
  <si>
    <t xml:space="preserve"> 07.6 </t>
  </si>
  <si>
    <t xml:space="preserve"> 102235 </t>
  </si>
  <si>
    <t xml:space="preserve">DIVISÓRIA FIXA EM VIDRO TEMPERADO 10 MM, SEM ABERTURA. AF_01/2021_PS</t>
  </si>
  <si>
    <t xml:space="preserve"> 07.7 </t>
  </si>
  <si>
    <t xml:space="preserve"> 105028 </t>
  </si>
  <si>
    <t xml:space="preserve">CONTRAVERGA PRÉ-MOLDADA, ESPESSURA DE *10* CM. AF_03/2024</t>
  </si>
  <si>
    <t xml:space="preserve"> 07.8 </t>
  </si>
  <si>
    <t xml:space="preserve"> 105022 </t>
  </si>
  <si>
    <t xml:space="preserve">VERGA PRÉ-MOLDADA COM ATÉ 1,5 M DE VÃO, ESPESSURA DE *10* CM. AF_03/2024</t>
  </si>
  <si>
    <t xml:space="preserve"> 07.9 </t>
  </si>
  <si>
    <t xml:space="preserve"> ITA0025 </t>
  </si>
  <si>
    <t xml:space="preserve">PILAR DE AMARRAÇÃO DE ALVENARIA MOLDADA IN LOCO EM CONCRETO. AF_03/2016</t>
  </si>
  <si>
    <t xml:space="preserve"> 07.10 </t>
  </si>
  <si>
    <t xml:space="preserve"> 93201 </t>
  </si>
  <si>
    <t xml:space="preserve">FIXAÇÃO (ENCUNHAMENTO) DE ALVENARIA DE VEDAÇÃO COM ARGAMASSA APLICADA COM COLHER. AF_03/2016</t>
  </si>
  <si>
    <t xml:space="preserve"> 07.11 </t>
  </si>
  <si>
    <t xml:space="preserve"> SEMAI 00.04.007 </t>
  </si>
  <si>
    <t xml:space="preserve">ISOLAMENTO ACUSTICO COM PAINEL DE LA DE VIDRO SEM REVESTIMENTO PSI 20, E = 50 MM, DE 1200 X 600 MM</t>
  </si>
  <si>
    <t xml:space="preserve"> 08 </t>
  </si>
  <si>
    <t xml:space="preserve">ESQUADRIAS</t>
  </si>
  <si>
    <t xml:space="preserve"> 08.01 </t>
  </si>
  <si>
    <t xml:space="preserve"> 90790 </t>
  </si>
  <si>
    <t xml:space="preserve">KIT DE PORTA-PRONTA DE MADEIRA EM ACABAMENTO MELAMÍNICO BRANCO, FOLHA LEVE OU MÉDIA, 80X210CM, EXCLUSIVE FECHADURA, FIXAÇÃO COM PREENCHIMENTO PARCIAL DE ESPUMA EXPANSIVA - FORNECIMENTO E INSTALAÇÃO. AF_12/2019</t>
  </si>
  <si>
    <t xml:space="preserve"> 08.02 </t>
  </si>
  <si>
    <t xml:space="preserve"> 90830 </t>
  </si>
  <si>
    <t xml:space="preserve">FECHADURA DE EMBUTIR COM CILINDRO, EXTERNA, COMPLETA, ACABAMENTO PADRÃO MÉDIO, INCLUSO EXECUÇÃO DE FURO - FORNECIMENTO E INSTALAÇÃO. AF_12/2019</t>
  </si>
  <si>
    <t xml:space="preserve"> 08.03 </t>
  </si>
  <si>
    <t xml:space="preserve"> 99837 </t>
  </si>
  <si>
    <t xml:space="preserve">GUARDA-CORPO DE AÇO GALVANIZADO DE 1,10M, MONTANTES TUBULARES DE 1.1/4" ESPAÇADOS DE 1,20M, TRAVESSA SUPERIOR DE 1.1/2", GRADIL FORMADO POR TUBOS HORIZONTAIS DE 1" E VERTICAIS DE 3/4", FIXADO COM CHUMBADOR MECÂNICO. AF_04/2019_PS</t>
  </si>
  <si>
    <t xml:space="preserve"> 08.04 </t>
  </si>
  <si>
    <t xml:space="preserve"> 94580 </t>
  </si>
  <si>
    <t xml:space="preserve">JANELA DE ALUMÍNIO DE CORRER COM 6 FOLHAS (2 VENEZIANAS FIXAS, 2 VENEZIANAS DE CORRER E 2 PARA VIDRO), COM VIDROS, BATENTE, ACABAMENTO COM ACETATO OU BRILHANTE E FERRAGENS. EXCLUSIVE ALIZAR E CONTRAMARCO. FORNECIMENTO E INSTALAÇÃO. AF_12/2019</t>
  </si>
  <si>
    <t xml:space="preserve"> 08.05 </t>
  </si>
  <si>
    <t xml:space="preserve"> 102185 </t>
  </si>
  <si>
    <t xml:space="preserve">PORTA DE ABRIR COM MOLA HIDRÁULICA, EM VIDRO TEMPERADO, 2 FOLHAS DE 90X210 CM, ESPESSURA DD 10MM, INCLUSIVE ACESSÓRIOS. AF_01/2021</t>
  </si>
  <si>
    <t xml:space="preserve"> 08.06 </t>
  </si>
  <si>
    <t xml:space="preserve"> 94569 </t>
  </si>
  <si>
    <t xml:space="preserve">JANELA DE ALUMÍNIO TIPO MAXIM-AR, COM VIDROS, BATENTE E FERRAGENS. EXCLUSIVE ALIZAR, ACABAMENTO E CONTRAMARCO. FORNECIMENTO E INSTALAÇÃO. AF_12/2019</t>
  </si>
  <si>
    <t xml:space="preserve"> 08.07 </t>
  </si>
  <si>
    <t xml:space="preserve"> 100674 </t>
  </si>
  <si>
    <t xml:space="preserve">JANELA FIXA DE ALUMÍNIO PARA VIDRO, COM VIDRO, BATENTE E FERRAGENS. EXCLUSIVE ACABAMENTO, ALIZAR E CONTRAMARCO. FORNECIMENTO E INSTALAÇÃO. AF_12/2019</t>
  </si>
  <si>
    <t xml:space="preserve"> 08.08 </t>
  </si>
  <si>
    <t xml:space="preserve"> 94589 </t>
  </si>
  <si>
    <t xml:space="preserve">CONTRAMARCO DE ALUMÍNIO, FIXAÇÃO COM ARGAMASSA - FORNECIMENTO E INSTALAÇÃO. AF_12/2019</t>
  </si>
  <si>
    <t xml:space="preserve"> 08.09 </t>
  </si>
  <si>
    <t xml:space="preserve"> 91338 </t>
  </si>
  <si>
    <t xml:space="preserve">PORTA DE ALUMÍNIO DE ABRIR COM LAMBRI, COM GUARNIÇÃO, FIXAÇÃO COM PARAFUSOS - FORNECIMENTO E INSTALAÇÃO. AF_12/2019</t>
  </si>
  <si>
    <t xml:space="preserve"> 08.10 </t>
  </si>
  <si>
    <t xml:space="preserve"> ITA0071 </t>
  </si>
  <si>
    <t xml:space="preserve">PORTA DE ALUMÍNIO LISO BRANCO DE ABRIR , COM GUARNIÇÃO, FIXAÇÃO COM PARAFUSOS - FORNECIMENTO E INSTALAÇÃO.</t>
  </si>
  <si>
    <t xml:space="preserve"> 08.11 </t>
  </si>
  <si>
    <t xml:space="preserve"> 102176 </t>
  </si>
  <si>
    <t xml:space="preserve">INSTALAÇÃO DE VIDRO LAMINADO, E = 8 MM (4+4), ENCAIXADO EM PERFIL U. AF_01/2021_PS</t>
  </si>
  <si>
    <t xml:space="preserve"> 08.12 </t>
  </si>
  <si>
    <t xml:space="preserve"> ITA0064 </t>
  </si>
  <si>
    <t xml:space="preserve">CORRIMÃO DUPLO EM TUBO DE FERRO GALVANIZADO 1 1/2", COM CHUMBADORES PARA FIXAÇÃO EM ALVENARIA - FORNECIMENTO, INSTALAÇÃO, PINTURA DE BASE (OXIBAR DAL 535 BT 0527) E PINTURA PULVERIZADA DE ACABAMENTO (ESMALTE SINTÉTICO - DUAS DEMÃOS)</t>
  </si>
  <si>
    <t xml:space="preserve"> SEMAI 04.01.063 </t>
  </si>
  <si>
    <t xml:space="preserve">PELÍCULA INSULFILM APLICADA OU SIMILAR</t>
  </si>
  <si>
    <t xml:space="preserve"> 08.13 </t>
  </si>
  <si>
    <t xml:space="preserve"> ITA0065 </t>
  </si>
  <si>
    <t xml:space="preserve">CORRIMÃO DUPLO EM TUBO DE FERRO GALVANIZADO 1 1/2", FIXAÇÃO EM TUBO AÇO 1 1/1" A CADA 1,20M  - FORNECIMENTO, INSTALAÇÃO, PINTURA DE BASE (OXIBAR DAL 535 BT 0527) E PINTURA PULVERIZADA DE ACABAMENTO (ESMALTE SINTÉTICO - DUAS DEMÃOS)</t>
  </si>
  <si>
    <t xml:space="preserve"> 08.14 </t>
  </si>
  <si>
    <t xml:space="preserve"> SEMAP 04.01.046 </t>
  </si>
  <si>
    <t xml:space="preserve">CHAPA DE PROTEÇÃO DE PORTA EM AÇO INOX (INTERNA E EXTERNA)- FORNECIMENTO E INSTALAÇÃO - UND</t>
  </si>
  <si>
    <t xml:space="preserve"> 08.15 </t>
  </si>
  <si>
    <t xml:space="preserve"> 100866 </t>
  </si>
  <si>
    <t xml:space="preserve">BARRA DE APOIO RETA, EM ACO INOX POLIDO, COMPRIMENTO 60CM, FIXADA NA PORTA - FORNECIMENTO E INSTALAÇÃO. AF_01/2020</t>
  </si>
  <si>
    <t xml:space="preserve"> 08.16 </t>
  </si>
  <si>
    <t xml:space="preserve"> 101965 </t>
  </si>
  <si>
    <t xml:space="preserve">PEITORIL LINEAR EM GRANITO OU MÁRMORE, L = 15CM, COMPRIMENTO DE ATÉ 2M, ASSENTADO COM ARGAMASSA 1:6 COM ADITIVO. AF_11/2020</t>
  </si>
  <si>
    <t xml:space="preserve"> 09 </t>
  </si>
  <si>
    <t xml:space="preserve">INSTALAÇÕES HIDRO SANITARIAS E PLUVIAIS</t>
  </si>
  <si>
    <t xml:space="preserve"> 09.01 </t>
  </si>
  <si>
    <t xml:space="preserve">INSTALAÇÕES HIDRAULICA</t>
  </si>
  <si>
    <t xml:space="preserve"> 09.01.1 </t>
  </si>
  <si>
    <t xml:space="preserve"> 89401 </t>
  </si>
  <si>
    <t xml:space="preserve">TUBO, PVC, SOLDÁVEL, DN 20MM, INSTALADO EM RAMAL DE DISTRIBUIÇÃO DE ÁGUA - FORNECIMENTO E INSTALAÇÃO. AF_06/2022</t>
  </si>
  <si>
    <t xml:space="preserve"> 09.01.2 </t>
  </si>
  <si>
    <t xml:space="preserve"> 89402 </t>
  </si>
  <si>
    <t xml:space="preserve">TUBO, PVC, SOLDÁVEL, DN 25MM, INSTALADO EM RAMAL DE DISTRIBUIÇÃO DE ÁGUA - FORNECIMENTO E INSTALAÇÃO. AF_06/2022</t>
  </si>
  <si>
    <t xml:space="preserve"> 09.01.3 </t>
  </si>
  <si>
    <t xml:space="preserve"> 89403 </t>
  </si>
  <si>
    <t xml:space="preserve">TUBO, PVC, SOLDÁVEL, DN 32MM, INSTALADO EM RAMAL DE DISTRIBUIÇÃO DE ÁGUA - FORNECIMENTO E INSTALAÇÃO. AF_06/2022</t>
  </si>
  <si>
    <t xml:space="preserve"> 09.01.4 </t>
  </si>
  <si>
    <t xml:space="preserve"> 89448 </t>
  </si>
  <si>
    <t xml:space="preserve">TUBO, PVC, SOLDÁVEL, DN 40MM, INSTALADO EM PRUMADA DE ÁGUA - FORNECIMENTO E INSTALAÇÃO. AF_06/2022</t>
  </si>
  <si>
    <t xml:space="preserve"> 09.01.5 </t>
  </si>
  <si>
    <t xml:space="preserve"> 89419 </t>
  </si>
  <si>
    <t xml:space="preserve">LUVA DE REDUÇÃO, PVC, SOLDÁVEL, DN 25MM X 20MM, INSTALADO EM RAMAL DE DISTRIBUIÇÃO DE ÁGUA - FORNECIMENTO E INSTALAÇÃO. AF_06/2022</t>
  </si>
  <si>
    <t xml:space="preserve"> 09.01.6 </t>
  </si>
  <si>
    <t xml:space="preserve"> 89426 </t>
  </si>
  <si>
    <t xml:space="preserve">LUVA DE REDUÇÃO, PVC, SOLDÁVEL, DN 32MM X 25MM, INSTALADO EM RAMAL DE DISTRIBUIÇÃO DE ÁGUA - FORNECIMENTO E INSTALAÇÃO. AF_06/2022</t>
  </si>
  <si>
    <t xml:space="preserve"> 09.01.7 </t>
  </si>
  <si>
    <t xml:space="preserve"> 103964 </t>
  </si>
  <si>
    <t xml:space="preserve">BUCHA DE REDUÇÃO, LONGA, PVC, SOLDÁVEL, DN 40 X 25 MM, INSTALADO EM PRUMADA DE ÁGUA - FORNECIMENTO E INSTALAÇÃO. AF_06/2022</t>
  </si>
  <si>
    <t xml:space="preserve"> 09.01.8 </t>
  </si>
  <si>
    <t xml:space="preserve"> 89404 </t>
  </si>
  <si>
    <t xml:space="preserve">JOELHO 90 GRAUS, PVC, SOLDÁVEL, DN 20MM, INSTALADO EM RAMAL DE DISTRIBUIÇÃO DE ÁGUA - FORNECIMENTO E INSTALAÇÃO. AF_06/2022</t>
  </si>
  <si>
    <t xml:space="preserve"> 09.01.9 </t>
  </si>
  <si>
    <t xml:space="preserve"> 89408 </t>
  </si>
  <si>
    <t xml:space="preserve">JOELHO 90 GRAUS, PVC, SOLDÁVEL, DN 25MM, INSTALADO EM RAMAL DE DISTRIBUIÇÃO DE ÁGUA - FORNECIMENTO E INSTALAÇÃO. AF_06/2022</t>
  </si>
  <si>
    <t xml:space="preserve"> 09.01.10 </t>
  </si>
  <si>
    <t xml:space="preserve"> 89413 </t>
  </si>
  <si>
    <t xml:space="preserve">JOELHO 90 GRAUS, PVC, SOLDÁVEL, DN 32MM, INSTALADO EM RAMAL DE DISTRIBUIÇÃO DE ÁGUA - FORNECIMENTO E INSTALAÇÃO. AF_06/2022</t>
  </si>
  <si>
    <t xml:space="preserve"> 09.01.11 </t>
  </si>
  <si>
    <t xml:space="preserve"> 89366 </t>
  </si>
  <si>
    <t xml:space="preserve">JOELHO 90 GRAUS COM BUCHA DE LATÃO, PVC, SOLDÁVEL, DN 25MM, X 3/4  INSTALADO EM RAMAL OU SUB-RAMAL DE ÁGUA - FORNECIMENTO E INSTALAÇÃO. AF_06/2022</t>
  </si>
  <si>
    <t xml:space="preserve"> 09.01.12 </t>
  </si>
  <si>
    <t xml:space="preserve"> 89396 </t>
  </si>
  <si>
    <t xml:space="preserve">TÊ COM BUCHA DE LATÃO NA BOLSA CENTRAL, PVC, SOLDÁVEL, DN 25MM X 1/2 , INSTALADO EM RAMAL OU SUB-RAMAL DE ÁGUA - FORNECIMENTO E INSTALAÇÃO. AF_06/2022</t>
  </si>
  <si>
    <t xml:space="preserve"> 09.01.13 </t>
  </si>
  <si>
    <t xml:space="preserve"> 89436 </t>
  </si>
  <si>
    <t xml:space="preserve">ADAPTADOR CURTO COM BOLSA E ROSCA PARA REGISTRO, PVC, SOLDÁVEL, DN 32MM X 1 , INSTALADO EM RAMAL DE DISTRIBUIÇÃO DE ÁGUA - FORNECIMENTO E INSTALAÇÃO. AF_06/2022</t>
  </si>
  <si>
    <t xml:space="preserve"> 09.01.14 </t>
  </si>
  <si>
    <t xml:space="preserve"> 89427 </t>
  </si>
  <si>
    <t xml:space="preserve">LUVA COM BUCHA DE LATÃO, PVC, SOLDÁVEL, DN 25MM X 3/4 , INSTALADO EM RAMAL DE DISTRIBUIÇÃO DE ÁGUA - FORNECIMENTO E INSTALAÇÃO. AF_06/2022</t>
  </si>
  <si>
    <t xml:space="preserve"> 09.01.15 </t>
  </si>
  <si>
    <t xml:space="preserve"> SEMAP 03.00.017 </t>
  </si>
  <si>
    <t xml:space="preserve">JOELHO 90 GRAUS COM BUCHA DE LATÃO, PVC, SOLDÁVEL, DN 20MM X 1/2", INSTALADO EM RAMAL OU SUB-RAMAL DE ÁGUA - FORNECIMENTO E INSTALAÇÃO.</t>
  </si>
  <si>
    <t xml:space="preserve"> 09.01.16 </t>
  </si>
  <si>
    <t xml:space="preserve"> 90443 </t>
  </si>
  <si>
    <t xml:space="preserve">RASGO LINEAR MANUAL EM ALVENARIA, PARA RAMAIS/ DISTRIBUIÇÃO DE INSTALAÇÕES HIDRÁULICAS, DIÂMETROS MENORES OU IGUAIS A 40 MM. AF_09/2023</t>
  </si>
  <si>
    <t xml:space="preserve"> 09.01.17 </t>
  </si>
  <si>
    <t xml:space="preserve"> 90466 </t>
  </si>
  <si>
    <t xml:space="preserve">CHUMBAMENTO LINEAR EM ALVENARIA PARA RAMAIS/DISTRIBUIÇÃO DE INSTALAÇÕES HIDRÁULICAS COM DIÂMETROS MENORES OU IGUAIS A 40 MM. AF_09/2023</t>
  </si>
  <si>
    <t xml:space="preserve"> 09.01.18 </t>
  </si>
  <si>
    <t xml:space="preserve"> 102622 </t>
  </si>
  <si>
    <t xml:space="preserve">CAIXA D´ÁGUA EM POLIETILENO, 500 LITROS (INCLUSOS TUBOS, CONEXÕES E TORNEIRA DE BÓIA) - FORNECIMENTO E INSTALAÇÃO. AF_06/2021</t>
  </si>
  <si>
    <t xml:space="preserve"> 09.01.19 </t>
  </si>
  <si>
    <t xml:space="preserve"> ITA0069 </t>
  </si>
  <si>
    <t xml:space="preserve">FORNECIMENTO E INSTALAÇÃO DE PLUG DE PVC ROSCÁVEL D = 1/2"</t>
  </si>
  <si>
    <t xml:space="preserve"> 09.01.20 </t>
  </si>
  <si>
    <t xml:space="preserve"> ITA0070 </t>
  </si>
  <si>
    <t xml:space="preserve">FORNECIMENTO E INSTALAÇÃO DE PLUG DE PVC ROSCÁVEL D = 3/4"</t>
  </si>
  <si>
    <t xml:space="preserve"> 09.02 </t>
  </si>
  <si>
    <t xml:space="preserve">INSTALAÇÕES SANITARIAS</t>
  </si>
  <si>
    <t xml:space="preserve"> 09.02.1 </t>
  </si>
  <si>
    <t xml:space="preserve"> 89714 </t>
  </si>
  <si>
    <t xml:space="preserve">TUBO PVC, SERIE NORMAL, ESGOTO PREDIAL, DN 100 MM, FORNECIDO E INSTALADO EM RAMAL DE DESCARGA OU RAMAL DE ESGOTO SANITÁRIO. AF_08/2022</t>
  </si>
  <si>
    <t xml:space="preserve"> 09.02.2 </t>
  </si>
  <si>
    <t xml:space="preserve"> 89713 </t>
  </si>
  <si>
    <t xml:space="preserve">TUBO PVC, SERIE NORMAL, ESGOTO PREDIAL, DN 75 MM, FORNECIDO E INSTALADO EM RAMAL DE DESCARGA OU RAMAL DE ESGOTO SANITÁRIO. AF_08/2022</t>
  </si>
  <si>
    <t xml:space="preserve"> 09.02.3 </t>
  </si>
  <si>
    <t xml:space="preserve"> 89712 </t>
  </si>
  <si>
    <t xml:space="preserve">TUBO PVC, SERIE NORMAL, ESGOTO PREDIAL, DN 50 MM, FORNECIDO E INSTALADO EM RAMAL DE DESCARGA OU RAMAL DE ESGOTO SANITÁRIO. AF_08/2022</t>
  </si>
  <si>
    <t xml:space="preserve"> 09.02.4 </t>
  </si>
  <si>
    <t xml:space="preserve"> 89711 </t>
  </si>
  <si>
    <t xml:space="preserve">TUBO PVC, SERIE NORMAL, ESGOTO PREDIAL, DN 40 MM, FORNECIDO E INSTALADO EM RAMAL DE DESCARGA OU RAMAL DE ESGOTO SANITÁRIO. AF_08/2022</t>
  </si>
  <si>
    <t xml:space="preserve"> 09.02.5 </t>
  </si>
  <si>
    <t xml:space="preserve"> 89834 </t>
  </si>
  <si>
    <t xml:space="preserve">JUNÇÃO SIMPLES, PVC, SERIE NORMAL, ESGOTO PREDIAL, DN 100 X 100 MM, JUNTA ELÁSTICA, FORNECIDO E INSTALADO EM PRUMADA DE ESGOTO SANITÁRIO OU VENTILAÇÃO. AF_08/2022</t>
  </si>
  <si>
    <t xml:space="preserve"> 09.02.6 </t>
  </si>
  <si>
    <t xml:space="preserve"> 89569 </t>
  </si>
  <si>
    <t xml:space="preserve">JUNÇÃO SIMPLES, PVC, SERIE R, ÁGUA PLUVIAL, DN 100 X 75 MM, JUNTA ELÁSTICA, FORNECIDO E INSTALADO EM RAMAL DE ENCAMINHAMENTO. AF_06/2022</t>
  </si>
  <si>
    <t xml:space="preserve"> 09.02.7 </t>
  </si>
  <si>
    <t xml:space="preserve"> 89850 </t>
  </si>
  <si>
    <t xml:space="preserve">JOELHO 90 GRAUS, PVC, SERIE NORMAL, ESGOTO PREDIAL, DN 100 MM, JUNTA ELÁSTICA, FORNECIDO E INSTALADO EM SUBCOLETOR AÉREO DE ESGOTO SANITÁRIO. AF_08/2022</t>
  </si>
  <si>
    <t xml:space="preserve"> 09.02.8 </t>
  </si>
  <si>
    <t xml:space="preserve"> 89748 </t>
  </si>
  <si>
    <t xml:space="preserve">CURVA CURTA 90 GRAUS, PVC, SERIE NORMAL, ESGOTO PREDIAL, DN 100 MM, JUNTA ELÁSTICA, FORNECIDO E INSTALADO EM RAMAL DE DESCARGA OU RAMAL DE ESGOTO SANITÁRIO. AF_08/2022</t>
  </si>
  <si>
    <t xml:space="preserve"> 09.02.9 </t>
  </si>
  <si>
    <t xml:space="preserve"> 89724 </t>
  </si>
  <si>
    <t xml:space="preserve">JOELHO 90 GRAUS, PVC, SERIE NORMAL, ESGOTO PREDIAL, DN 40 MM, JUNTA SOLDÁVEL, FORNECIDO E INSTALADO EM RAMAL DE DESCARGA OU RAMAL DE ESGOTO SANITÁRIO. AF_08/2022</t>
  </si>
  <si>
    <t xml:space="preserve"> 09.02.10 </t>
  </si>
  <si>
    <t xml:space="preserve"> 89737 </t>
  </si>
  <si>
    <t xml:space="preserve">JOELHO 90 GRAUS, PVC, SERIE NORMAL, ESGOTO PREDIAL, DN 75 MM, JUNTA ELÁSTICA, FORNECIDO E INSTALADO EM RAMAL DE DESCARGA OU RAMAL DE ESGOTO SANITÁRIO. AF_08/2022</t>
  </si>
  <si>
    <t xml:space="preserve"> 09.02.11 </t>
  </si>
  <si>
    <t xml:space="preserve"> 89726 </t>
  </si>
  <si>
    <t xml:space="preserve">JOELHO 45 GRAUS, PVC, SERIE NORMAL, ESGOTO PREDIAL, DN 40 MM, JUNTA SOLDÁVEL, FORNECIDO E INSTALADO EM RAMAL DE DESCARGA OU RAMAL DE ESGOTO SANITÁRIO. AF_08/2022</t>
  </si>
  <si>
    <t xml:space="preserve"> 09.02.12 </t>
  </si>
  <si>
    <t xml:space="preserve"> 89746 </t>
  </si>
  <si>
    <t xml:space="preserve">JOELHO 45 GRAUS, PVC, SERIE NORMAL, ESGOTO PREDIAL, DN 100 MM, JUNTA ELÁSTICA, FORNECIDO E INSTALADO EM RAMAL DE DESCARGA OU RAMAL DE ESGOTO SANITÁRIO. AF_08/2022</t>
  </si>
  <si>
    <t xml:space="preserve"> 09.02.13 </t>
  </si>
  <si>
    <t xml:space="preserve"> 09.02.14 </t>
  </si>
  <si>
    <t xml:space="preserve"> 89829 </t>
  </si>
  <si>
    <t xml:space="preserve">TE, PVC, SERIE NORMAL, ESGOTO PREDIAL, DN 75 X 75 MM, JUNTA ELÁSTICA, FORNECIDO E INSTALADO EM PRUMADA DE ESGOTO SANITÁRIO OU VENTILAÇÃO. AF_08/2022</t>
  </si>
  <si>
    <t xml:space="preserve"> 09.02.15 </t>
  </si>
  <si>
    <t xml:space="preserve"> 104341 </t>
  </si>
  <si>
    <t xml:space="preserve">BUCHA DE REDUÇÃO LONGA, PVC, SÉRIE NORMAL, ESGOTO PREDIAL, DN 50 X 40 MM, JUNTA SOLDÁVEL E ELÁSTICA, FORNECIDO E INSTALADO EM RAMAL DE DESCARGA OU RAMAL DE ESGOTO SANITÁRIO. AF_08/2022</t>
  </si>
  <si>
    <t xml:space="preserve"> 09.02.16 </t>
  </si>
  <si>
    <t xml:space="preserve"> 89708 </t>
  </si>
  <si>
    <t xml:space="preserve">CAIXA SIFONADA, PVC, DN 150 X 185 X 75 MM, JUNTA ELÁSTICA, FORNECIDA E INSTALADA EM RAMAL DE DESCARGA OU EM RAMAL DE ESGOTO SANITÁRIO. AF_08/2022</t>
  </si>
  <si>
    <t xml:space="preserve"> 09.02.17 </t>
  </si>
  <si>
    <t xml:space="preserve"> ITA0021 </t>
  </si>
  <si>
    <t xml:space="preserve">CAIXA SIFONADA PVC, COM TAMPA CEGA QUADRADA, BRANCA, FORNECIDO E INSTALADO EM PRUMADA DE ESGOTO SANITÁRIO OU VENTILAÇÃO.</t>
  </si>
  <si>
    <t xml:space="preserve"> 09.02.18 </t>
  </si>
  <si>
    <t xml:space="preserve"> 104769 </t>
  </si>
  <si>
    <t xml:space="preserve">FURO MECANIZADO EM ALVENARIA, PARA INSTALAÇÕES HIDRÁULICAS, DIÂMETROS MAIORES QUE 40 MM E MENORES OU IGUAIS A 75 MM. AF_09/2023</t>
  </si>
  <si>
    <t xml:space="preserve"> 09.02.19 </t>
  </si>
  <si>
    <t xml:space="preserve"> 104771 </t>
  </si>
  <si>
    <t xml:space="preserve">FURO MECANIZADO EM ALVENARIA, PARA INSTALAÇÕES HIDRÁULICAS, DIÂMETROS MAIORES QUE 75 MM E MENORES OU IGUAIS A 100 MM. AF_09/2023</t>
  </si>
  <si>
    <t xml:space="preserve"> 09.02.20 </t>
  </si>
  <si>
    <t xml:space="preserve"> 104767 </t>
  </si>
  <si>
    <t xml:space="preserve">FURO MECANIZADO EM ALVENARIA, PARA INSTALAÇÕES HIDRÁULICAS, DIÂMETROS MENORES OU IGUAIS A 40 MM. AF_09/2023</t>
  </si>
  <si>
    <t xml:space="preserve"> 09.02.21 </t>
  </si>
  <si>
    <t xml:space="preserve"> 104775 </t>
  </si>
  <si>
    <t xml:space="preserve">FURO MECANIZADO EM CONCRETO, COM PERFURATRIZ, PARA INSTALAÇÕES HIDRÁULICAS, DIÂMETROS MAIORES QUE 40 MM E MENORES OU IGUAIS A 75 MM. AF_09/2023</t>
  </si>
  <si>
    <t xml:space="preserve"> 09.02.22 </t>
  </si>
  <si>
    <t xml:space="preserve"> 104777 </t>
  </si>
  <si>
    <t xml:space="preserve">FURO MECANIZADO EM CONCRETO, COM PERFURATRIZ, PARA INSTALAÇÕES HIDRÁULICAS, DIÂMETROS MAIORES QUE 75 MM E MENORES OU IGUAIS A 150 MM. AF_09/2023</t>
  </si>
  <si>
    <t xml:space="preserve"> 09.02.23 </t>
  </si>
  <si>
    <t xml:space="preserve"> 104773 </t>
  </si>
  <si>
    <t xml:space="preserve">FURO MECANIZADO EM CONCRETO, COM PERFURATRIZ, PARA INSTALAÇÕES HIDRÁULICAS, DIÂMETROS MENORES OU IGUAIS A 40 MM. AF_09/2023</t>
  </si>
  <si>
    <t xml:space="preserve"> 09.02.24 </t>
  </si>
  <si>
    <t xml:space="preserve"> 91191 </t>
  </si>
  <si>
    <t xml:space="preserve">CHUMBAMENTO PONTUAL EM PASSAGEM DE TUBO COM DIÂMETROS ENTRE 40 MM E 75 MM. AF_09/2023</t>
  </si>
  <si>
    <t xml:space="preserve"> 09.02.25 </t>
  </si>
  <si>
    <t xml:space="preserve"> 91190 </t>
  </si>
  <si>
    <t xml:space="preserve">CHUMBAMENTO PONTUAL EM PASSAGEM DE TUBO COM DIÂMETRO MENOR OU IGUAL A 40 MM. AF_09/2023</t>
  </si>
  <si>
    <t xml:space="preserve"> 09.02.26 </t>
  </si>
  <si>
    <t xml:space="preserve"> 91192 </t>
  </si>
  <si>
    <t xml:space="preserve">CHUMBAMENTO PONTUAL EM PASSAGEM DE TUBO COM DIÂMETRO MAIOR QUE 75 MM E MENORES OU IGUAIS A 150 MM. AF_09/2023</t>
  </si>
  <si>
    <t xml:space="preserve"> 09.02.27 </t>
  </si>
  <si>
    <t xml:space="preserve"> 90099 </t>
  </si>
  <si>
    <t xml:space="preserve">ESCAVAÇÃO MECANIZADA DE VALA COM PROF. ATÉ 1,5 M (MÉDIA MONTANTE E JUSANTE/UMA COMPOSIÇÃO POR TRECHO), RETROESCAV. (0,26 M3), LARG. MENOR QUE 0,8 M, EM SOLO DE 1A CATEGORIA, EM LOCAIS COM ALTO NÍVEL DE INTERFERÊNCIA. AF_02/2021</t>
  </si>
  <si>
    <t xml:space="preserve"> 09.02.28 </t>
  </si>
  <si>
    <t xml:space="preserve"> 09.02.29 </t>
  </si>
  <si>
    <t xml:space="preserve"> 09.02.30 </t>
  </si>
  <si>
    <t xml:space="preserve"> 97902 </t>
  </si>
  <si>
    <t xml:space="preserve">CAIXA ENTERRADA HIDRÁULICA RETANGULAR EM ALVENARIA COM TIJOLOS CERÂMICOS MACIÇOS, DIMENSÕES INTERNAS: 0,6X0,6X0,6 M PARA REDE DE ESGOTO. AF_12/2020</t>
  </si>
  <si>
    <t xml:space="preserve"> 09.02.31 </t>
  </si>
  <si>
    <t xml:space="preserve"> ITA0023 </t>
  </si>
  <si>
    <t xml:space="preserve">LIMPEZA E TESTE DE REDES DE ESGOTOS SANITÁRIOS</t>
  </si>
  <si>
    <t xml:space="preserve">m</t>
  </si>
  <si>
    <t xml:space="preserve"> 09.02.32 </t>
  </si>
  <si>
    <t xml:space="preserve"> 89731 </t>
  </si>
  <si>
    <t xml:space="preserve">JOELHO 90 GRAUS, PVC, SERIE NORMAL, ESGOTO PREDIAL, DN 50 MM, JUNTA ELÁSTICA, FORNECIDO E INSTALADO EM RAMAL DE DESCARGA OU RAMAL DE ESGOTO SANITÁRIO. AF_08/2022</t>
  </si>
  <si>
    <t xml:space="preserve"> 09.02.33 </t>
  </si>
  <si>
    <t xml:space="preserve"> 89549 </t>
  </si>
  <si>
    <t xml:space="preserve">REDUÇÃO EXCÊNTRICA, PVC, SERIE R, ÁGUA PLUVIAL, DN 75 X 50 MM, JUNTA ELÁSTICA, FORNECIDO E INSTALADO EM RAMAL DE ENCAMINHAMENTO. AF_06/2022</t>
  </si>
  <si>
    <t xml:space="preserve"> 09.03 </t>
  </si>
  <si>
    <t xml:space="preserve">LOUÇA, METAIS E ACESORIOS SANITARIOS</t>
  </si>
  <si>
    <t xml:space="preserve"> 09.03.1 </t>
  </si>
  <si>
    <t xml:space="preserve"> ITA0060 </t>
  </si>
  <si>
    <t xml:space="preserve">LAVATÓRIO  LOUÇA COM COLUNA SUSPENSA VOGUE PLUS, COR BRANCO, INCLUSO VÁLVULA EM METAL CROMADO, SIFÃO DE COPO EM METAL CROMADO E ENGATE FLEXÍVEL 40 CM EM METAL CROMADO - FORNECIMENTO E INSTALAÇÃO</t>
  </si>
  <si>
    <t xml:space="preserve"> 09.03.2 </t>
  </si>
  <si>
    <t xml:space="preserve"> 100853 </t>
  </si>
  <si>
    <t xml:space="preserve">TORNEIRA CROMADA DE MESA PARA LAVATORIO, TIPO MONOCOMANDO. AF_01/2020</t>
  </si>
  <si>
    <t xml:space="preserve"> 09.03.3 </t>
  </si>
  <si>
    <t xml:space="preserve"> ITA0061 </t>
  </si>
  <si>
    <t xml:space="preserve">TORNEIRA ALAVANCA PCD PARA LAVATÓRIO DE MESA , ACABAMENTO CROMADO, OU EQUIVALENTE TÉCNICO</t>
  </si>
  <si>
    <t xml:space="preserve"> 09.03.4 </t>
  </si>
  <si>
    <t xml:space="preserve"> 86914 </t>
  </si>
  <si>
    <t xml:space="preserve">TORNEIRA CROMADA 1/2" OU 3/4" PARA TANQUE, PADRÃO MÉDIO - FORNECIMENTO E INSTALAÇÃO. AF_01/2020</t>
  </si>
  <si>
    <t xml:space="preserve"> 09.03.5 </t>
  </si>
  <si>
    <t xml:space="preserve"> 86938 </t>
  </si>
  <si>
    <t xml:space="preserve">CUBA DE EMBUTIR OVAL EM LOUÇA BRANCA, 35 X 50CM OU EQUIVALENTE, INCLUSO VÁLVULA E SIFÃO TIPO GARRAFA EM METAL CROMADO - FORNECIMENTO E INSTALAÇÃO. AF_01/2020</t>
  </si>
  <si>
    <t xml:space="preserve"> 09.03.6 </t>
  </si>
  <si>
    <t xml:space="preserve"> 100858 </t>
  </si>
  <si>
    <t xml:space="preserve">MICTÓRIO SIFONADO LOUÇA BRANCA - PADRÃO MÉDIO - FORNECIMENTO E INSTALAÇÃO. AF_01/2020</t>
  </si>
  <si>
    <t xml:space="preserve"> 09.03.7 </t>
  </si>
  <si>
    <t xml:space="preserve"> 86932 </t>
  </si>
  <si>
    <t xml:space="preserve">VASO SANITÁRIO SIFONADO COM CAIXA ACOPLADA LOUÇA BRANCA - PADRÃO MÉDIO, INCLUSO ENGATE FLEXÍVEL EM METAL CROMADO, 1/2  X 40CM - FORNECIMENTO E INSTALAÇÃO. AF_01/2020</t>
  </si>
  <si>
    <t xml:space="preserve"> 09.03.8 </t>
  </si>
  <si>
    <t xml:space="preserve"> ITA0014 </t>
  </si>
  <si>
    <t xml:space="preserve">VASO SANITÁRIO SIFONADO COM CAIXA ACOPLADA LOUÇA BRANCA - LINHA VOGUE PLUS CONFORTO, SEM ABERTURA (P/ PCD) FORNECIMENTO E INSTALAÇÃO.</t>
  </si>
  <si>
    <t xml:space="preserve"> 09.03.9 </t>
  </si>
  <si>
    <t xml:space="preserve"> ITA0015 </t>
  </si>
  <si>
    <t xml:space="preserve">BANCADA DE GRANITO CINZA POLIDO E=2,5CM,  PARA BANCADA DE WC - FORNECIMENTO E INSTALAÇÃO.</t>
  </si>
  <si>
    <t xml:space="preserve"> 09.03.10 </t>
  </si>
  <si>
    <t xml:space="preserve"> 86909 </t>
  </si>
  <si>
    <t xml:space="preserve">TORNEIRA CROMADA TUBO MÓVEL, DE MESA, 1/2" OU 3/4", PARA PIA DE COZINHA, PADRÃO ALTO - FORNECIMENTO E INSTALAÇÃO. AF_01/2020</t>
  </si>
  <si>
    <t xml:space="preserve"> 09.03.11 </t>
  </si>
  <si>
    <t xml:space="preserve"> 100875 </t>
  </si>
  <si>
    <t xml:space="preserve">BANCO ARTICULADO, EM ACO INOX, PARA PCD, FIXADO NA PAREDE - FORNECIMENTO E INSTALAÇÃO. AF_01/2020</t>
  </si>
  <si>
    <t xml:space="preserve"> 09.03.12 </t>
  </si>
  <si>
    <t xml:space="preserve"> 100868 </t>
  </si>
  <si>
    <t xml:space="preserve">BARRA DE APOIO RETA, EM ACO INOX POLIDO, COMPRIMENTO 80 CM,  FIXADA NA PAREDE - FORNECIMENTO E INSTALAÇÃO. AF_01/2020</t>
  </si>
  <si>
    <t xml:space="preserve"> 09.03.13 </t>
  </si>
  <si>
    <t xml:space="preserve"> ITA0016 </t>
  </si>
  <si>
    <t xml:space="preserve">BARRA DE APOIO, PARA LAVATÓRIO, FIXA, CONSTITUIDA DE DUAS BARRAS LATERAIS EM "U", EM AÇO INOX,  D=1 1/4"</t>
  </si>
  <si>
    <t xml:space="preserve">cj</t>
  </si>
  <si>
    <t xml:space="preserve"> 09.03.14 </t>
  </si>
  <si>
    <t xml:space="preserve"> ITA0017 </t>
  </si>
  <si>
    <t xml:space="preserve">BANCADA EM AÇO INOX - 304, DIMENSÕES 2,40 X 0,60M C/ 02 CUBAS 50X40X25CM, RODOPIA 10CM, CONCRETADA, INCLUSIVE VÁLVULA, SIFÃO CROMADOS, EXCLUSIVE TORNEIRA</t>
  </si>
  <si>
    <t xml:space="preserve">un</t>
  </si>
  <si>
    <t xml:space="preserve"> 09.03.15 </t>
  </si>
  <si>
    <t xml:space="preserve"> 94792 </t>
  </si>
  <si>
    <t xml:space="preserve">REGISTRO DE GAVETA BRUTO, LATÃO, ROSCÁVEL, 1", COM ACABAMENTO E CANOPLA CROMADOS - FORNECIMENTO E INSTALAÇÃO. AF_08/2021</t>
  </si>
  <si>
    <t xml:space="preserve"> 09.03.16 </t>
  </si>
  <si>
    <t xml:space="preserve"> 89984 </t>
  </si>
  <si>
    <t xml:space="preserve">REGISTRO DE PRESSÃO BRUTO, LATÃO, ROSCÁVEL, 1/2", COM ACABAMENTO E CANOPLA CROMADOS - FORNECIMENTO E INSTALAÇÃO. AF_08/2021</t>
  </si>
  <si>
    <t xml:space="preserve"> 09.03.17 </t>
  </si>
  <si>
    <t xml:space="preserve"> 95547 </t>
  </si>
  <si>
    <t xml:space="preserve">SABONETEIRA PLASTICA TIPO DISPENSER PARA SABONETE LIQUIDO COM RESERVATORIO 800 A 1500 ML, INCLUSO FIXAÇÃO. AF_01/2020</t>
  </si>
  <si>
    <t xml:space="preserve"> 09.03.18 </t>
  </si>
  <si>
    <t xml:space="preserve"> SEMAP 04.01.061 </t>
  </si>
  <si>
    <t xml:space="preserve">DISPENSER PARA PAPEL TOALHA INTERFOLHADA</t>
  </si>
  <si>
    <t xml:space="preserve"> 09.03.19 </t>
  </si>
  <si>
    <t xml:space="preserve"> SEMAI 04.01.090 </t>
  </si>
  <si>
    <t xml:space="preserve">DISPENSER PLASTICO PAPEL HIGIENICO ROLAO - FORNECIMENTO E INSTALAÇÃO</t>
  </si>
  <si>
    <t xml:space="preserve"> 09.03.20 </t>
  </si>
  <si>
    <t xml:space="preserve"> 85005 </t>
  </si>
  <si>
    <t xml:space="preserve">ESPELHO CRISTAL, ESPESSURA 4MM, COM PARAFUSOS DE FIXACAO, SEM MOLDURA</t>
  </si>
  <si>
    <t xml:space="preserve"> 09.04 </t>
  </si>
  <si>
    <t xml:space="preserve">INSTALAÇÕES PLUVIAIS</t>
  </si>
  <si>
    <t xml:space="preserve"> 09.04.1 </t>
  </si>
  <si>
    <t xml:space="preserve"> 89578 </t>
  </si>
  <si>
    <t xml:space="preserve">TUBO PVC, SÉRIE R, ÁGUA PLUVIAL, DN 100 MM, FORNECIDO E INSTALADO EM CONDUTORES VERTICAIS DE ÁGUAS PLUVIAIS. AF_06/2022</t>
  </si>
  <si>
    <t xml:space="preserve"> 09.04.2 </t>
  </si>
  <si>
    <t xml:space="preserve"> 89580 </t>
  </si>
  <si>
    <t xml:space="preserve">TUBO PVC, SÉRIE R, ÁGUA PLUVIAL, DN 150 MM, FORNECIDO E INSTALADO EM CONDUTORES VERTICAIS DE ÁGUAS PLUVIAIS. AF_06/2022</t>
  </si>
  <si>
    <t xml:space="preserve"> 09.04.3 </t>
  </si>
  <si>
    <t xml:space="preserve"> 89512 </t>
  </si>
  <si>
    <t xml:space="preserve">TUBO PVC, SÉRIE R, ÁGUA PLUVIAL, DN 100 MM, FORNECIDO E INSTALADO EM RAMAL DE ENCAMINHAMENTO. AF_06/2022</t>
  </si>
  <si>
    <t xml:space="preserve"> 09.04.4 </t>
  </si>
  <si>
    <t xml:space="preserve"> 104166 </t>
  </si>
  <si>
    <t xml:space="preserve">TUBO PVC, SÉRIE R, ÁGUA PLUVIAL, DN 150 MM, FORNECIDO E INSTALADO EM RAMAL DE ENCAMINHAMENTO. AF_06/2022</t>
  </si>
  <si>
    <t xml:space="preserve"> 09.04.5 </t>
  </si>
  <si>
    <t xml:space="preserve"> 99264 </t>
  </si>
  <si>
    <t xml:space="preserve">CAIXA ENTERRADA HIDRÁULICA RETANGULAR, EM ALVENARIA COM BLOCOS DE CONCRETO, DIMENSÕES INTERNAS: 1X1X0,6 M PARA REDE DE DRENAGEM. AF_12/2020</t>
  </si>
  <si>
    <t xml:space="preserve"> 09.04.6 </t>
  </si>
  <si>
    <t xml:space="preserve"> 91181 </t>
  </si>
  <si>
    <t xml:space="preserve"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</si>
  <si>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 xml:space="preserve"> 09.04.7 </t>
  </si>
  <si>
    <t xml:space="preserve"> 09.04.8 </t>
  </si>
  <si>
    <t xml:space="preserve"> 93358 </t>
  </si>
  <si>
    <t xml:space="preserve">ESCAVAÇÃO MANUAL DE VALA COM PROFUNDIDADE MENOR OU IGUAL A 1,30 M. AF_02/2021</t>
  </si>
  <si>
    <t xml:space="preserve"> 09.04.9 </t>
  </si>
  <si>
    <t xml:space="preserve"> 09.04.10 </t>
  </si>
  <si>
    <t xml:space="preserve"> 93382 </t>
  </si>
  <si>
    <t xml:space="preserve">REATERRO MANUAL DE VALAS, COM COMPACTADOR DE SOLOS DE PERCUSSÃO. AF_08/2023</t>
  </si>
  <si>
    <t xml:space="preserve"> 10 </t>
  </si>
  <si>
    <t xml:space="preserve">INSTALAÇÕES PREVENÇÃO E COMBATE A INCÊNDIO</t>
  </si>
  <si>
    <t xml:space="preserve"> 10.1 </t>
  </si>
  <si>
    <t xml:space="preserve">EXTINTORES</t>
  </si>
  <si>
    <t xml:space="preserve"> 10.1.1 </t>
  </si>
  <si>
    <t xml:space="preserve"> ITA0018 </t>
  </si>
  <si>
    <t xml:space="preserve">EXTINTOR DE INCÊNDIO PORTÁTIL DE 6 KG, CLASSE ABC, SUPORTE DE FIXAÇÃO EM PAREDE - FORNECIMENTO E INSTALAÇÃO.</t>
  </si>
  <si>
    <t xml:space="preserve"> 10.1.2 </t>
  </si>
  <si>
    <t xml:space="preserve"> ITA0019 </t>
  </si>
  <si>
    <t xml:space="preserve">EXTINTOR DE INCÊNDIO PORTÁTIL DE 6 KG, CLASSE ABC, SUPORTE DE PISO - FORNECIMENTO E INSTALAÇÃO.</t>
  </si>
  <si>
    <t xml:space="preserve"> 10.2 </t>
  </si>
  <si>
    <t xml:space="preserve">SINALIZAÇÃO</t>
  </si>
  <si>
    <t xml:space="preserve"> 10.2.1 </t>
  </si>
  <si>
    <t xml:space="preserve"> IP0123 </t>
  </si>
  <si>
    <t xml:space="preserve">PLACA DE SINALIZAÇÃO DE EMERGÊNCIA EM PVC EXPANDIDO BRANCO,DE 2MM DE ESPESSURA COM SÍMBOLO EM FORMATO RETANGULAR,COM APLICAÇÃO EM VINIL ,FUNDO NA COR VERMELHO COM PICTOGRAMA FOTOLUMINESCENTE. DIMENSÕES: L = 26X13CM - FORNECIMENTO E INSTALAÇÃO</t>
  </si>
  <si>
    <t xml:space="preserve"> 10.2.2 </t>
  </si>
  <si>
    <t xml:space="preserve"> IP0122 </t>
  </si>
  <si>
    <t xml:space="preserve">PLACA DE SINALIZAÇÃO DE ALERTA EM PVC EXPANDIDO BRANCO, DE 2 MM DE ESPESSURA COM SÍMBOLO EM FORMATO TRIANGULAR, COM APLICAÇÃO EM VINIL, FUNDO NA COR AMARELA COM PICTOGRAMA E FAIXA PRETA - DIMENSÕES: BASE 30 CM - FORNECIMENTO E INSTALAÇÃO</t>
  </si>
  <si>
    <t xml:space="preserve"> 10.2.3 </t>
  </si>
  <si>
    <t xml:space="preserve"> VAL0007 </t>
  </si>
  <si>
    <t xml:space="preserve">PLACA DE SINALIZAÇÃO DE EMERGÊNCIA EM PVC EXPANDIDO BRANCO,DE 2MM DE ESPESSURA COM SÍMBOLO EM FORMATO QUADRADO,COM APLICAÇÃO EM VINIL ,FUNDO NA COR VERMELHO COM PICTOGRAMA FOTOLUMINESCENTE.DIMENSÕES: L = 20x20CM - EQUIPAMENTOS</t>
  </si>
  <si>
    <t xml:space="preserve"> 10.2.4 </t>
  </si>
  <si>
    <t xml:space="preserve"> SEMAP 00.05.004 </t>
  </si>
  <si>
    <t xml:space="preserve">PLACA DE SINALIZACAO, FOTOLUMINESCENTE, EM PVC , COM LOGOTIPO "CUIDADO RISCO DE CHOQUE ELÉTRICO"- PLACA A5</t>
  </si>
  <si>
    <t xml:space="preserve"> 10.3 </t>
  </si>
  <si>
    <t xml:space="preserve">HIDRANTES</t>
  </si>
  <si>
    <t xml:space="preserve"> 10.3.1 </t>
  </si>
  <si>
    <t xml:space="preserve"> 96765 </t>
  </si>
  <si>
    <t xml:space="preserve">ABRIGO PARA HIDRANTE, 90X60X17CM, COM REGISTRO GLOBO ANGULAR 45 GRAUS 2 1/2", ADAPTADOR STORZ 2 1/2", MANGUEIRA DE INCÊNDIO, REDUÇÃO 2 1/2" X 1 1/2" E ESGUICHO EM LATÃO 1 1/2" - FORNECIMENTO E INSTALAÇÃO. AF_10/2020</t>
  </si>
  <si>
    <t xml:space="preserve"> 10.3.2 </t>
  </si>
  <si>
    <t xml:space="preserve"> 99253 </t>
  </si>
  <si>
    <t xml:space="preserve">CAIXA ENTERRADA HIDRÁULICA RETANGULAR EM ALVENARIA COM TIJOLOS CERÂMICOS MACIÇOS, DIMENSÕES INTERNAS: 0,6X0,6X0,6 M PARA REDE DE DRENAGEM. AF_12/2020</t>
  </si>
  <si>
    <t xml:space="preserve"> 10.3.3 </t>
  </si>
  <si>
    <t xml:space="preserve"> 74169/001 </t>
  </si>
  <si>
    <t xml:space="preserve">REGISTRO/VALVULA GLOBO ANGULAR 45 GRAUS EM LATAO PARA HIDRANTES DE INCÊNDIO PREDIAL DN 2.1/2, COM VOLANTE, CLASSE DE PRESSAO DE ATE 200 PSI - FORNECIMENTO E INSTALACAO</t>
  </si>
  <si>
    <t xml:space="preserve"> 10.3.4 </t>
  </si>
  <si>
    <t xml:space="preserve"> 99624 </t>
  </si>
  <si>
    <t xml:space="preserve">VÁLVULA DE RETENÇÃO HORIZONTAL, DE BRONZE, ROSCÁVEL, 2 1/2" - FORNECIMENTO E INSTALAÇÃO. AF_08/2021</t>
  </si>
  <si>
    <t xml:space="preserve"> 10.3.5 </t>
  </si>
  <si>
    <t xml:space="preserve"> RC0105 </t>
  </si>
  <si>
    <t xml:space="preserve">TAMPÃO STORZ PARA ENGATE RÁPIDO 2 1/2" x 2 1/2" COM CORRENTE (INCÊNDIO)  </t>
  </si>
  <si>
    <t xml:space="preserve"> 10.3.6 </t>
  </si>
  <si>
    <t xml:space="preserve"> RC0104 </t>
  </si>
  <si>
    <t xml:space="preserve">ADAPTADOR STORZ PARA ENGATE RÁPIDO 2 1/2" x 2 1/2"  </t>
  </si>
  <si>
    <t xml:space="preserve"> 10.3.7 </t>
  </si>
  <si>
    <t xml:space="preserve"> 101798 </t>
  </si>
  <si>
    <t xml:space="preserve">TAMPA PARA CAIXA TIPO R1, EM FERRO FUNDIDO, DIMENSÕES INTERNAS: 0,40 X 0,60 M - FORNECIMENTO E INSTALAÇÃO. AF_12/2020</t>
  </si>
  <si>
    <t xml:space="preserve"> 10.3.8 </t>
  </si>
  <si>
    <t xml:space="preserve"> 92378 </t>
  </si>
  <si>
    <t xml:space="preserve">LUVA, EM FERRO GALVANIZADO, DN 65 (2 1/2"), CONEXÃO ROSQUEADA, INSTALADO EM REDE DE ALIMENTAÇÃO PARA HIDRANTE - FORNECIMENTO E INSTALAÇÃO. AF_10/2020</t>
  </si>
  <si>
    <t xml:space="preserve"> 10.3.9 </t>
  </si>
  <si>
    <t xml:space="preserve"> 94473 </t>
  </si>
  <si>
    <t xml:space="preserve">COTOVELO 90 GRAUS, EM FERRO GALVANIZADO, CONEXÃO ROSQUEADA, DN 65 MM (2 1/2"), INSTALADO EM RESERVAÇÃO PREDIAL DE ÁGUA - FORNECIMENTO E INSTALAÇÃO. AF_04/2024</t>
  </si>
  <si>
    <t xml:space="preserve"> 10.3.10 </t>
  </si>
  <si>
    <t xml:space="preserve"> 103009 </t>
  </si>
  <si>
    <t xml:space="preserve">VÁLVULA DE RETENÇÃO VERTICAL, DE BRONZE, ROSCÁVEL, 2 1/2" - FORNECIMENTO E INSTALAÇÃO. AF_08/2021</t>
  </si>
  <si>
    <t xml:space="preserve"> 10.3.11 </t>
  </si>
  <si>
    <t xml:space="preserve"> 99629 </t>
  </si>
  <si>
    <t xml:space="preserve">VÁLVULA DE RETENÇÃO VERTICAL, DE BRONZE, ROSCÁVEL, 1" - FORNECIMENTO E INSTALAÇÃO. AF_08/2021</t>
  </si>
  <si>
    <t xml:space="preserve"> 10.3.12 </t>
  </si>
  <si>
    <t xml:space="preserve"> 92642 </t>
  </si>
  <si>
    <t xml:space="preserve">TÊ, EM FERRO GALVANIZADO, CONEXÃO ROSQUEADA, DN 65 (2 1/2"), INSTALADO EM REDE DE ALIMENTAÇÃO PARA HIDRANTE - FORNECIMENTO E INSTALAÇÃO. AF_10/2020</t>
  </si>
  <si>
    <t xml:space="preserve"> 10.3.13 </t>
  </si>
  <si>
    <t xml:space="preserve"> 94499 </t>
  </si>
  <si>
    <t xml:space="preserve">REGISTRO DE GAVETA BRUTO, LATÃO, ROSCÁVEL, 2 1/2" - FORNECIMENTO E INSTALAÇÃO. AF_08/2021</t>
  </si>
  <si>
    <t xml:space="preserve"> 10.3.14 </t>
  </si>
  <si>
    <t xml:space="preserve"> 94495 </t>
  </si>
  <si>
    <t xml:space="preserve">REGISTRO DE GAVETA BRUTO, LATÃO, ROSCÁVEL, 1" - FORNECIMENTO E INSTALAÇÃO. AF_08/2021</t>
  </si>
  <si>
    <t xml:space="preserve"> 10.3.15 </t>
  </si>
  <si>
    <t xml:space="preserve"> 92892 </t>
  </si>
  <si>
    <t xml:space="preserve">UNIÃO, EM FERRO GALVANIZADO, DN 25 (1"), CONEXÃO ROSQUEADA, INSTALADO EM REDE DE ALIMENTAÇÃO PARA HIDRANTE - FORNECIMENTO E INSTALAÇÃO. AF_10/2020</t>
  </si>
  <si>
    <t xml:space="preserve"> 10.3.16 </t>
  </si>
  <si>
    <t xml:space="preserve"> 92896 </t>
  </si>
  <si>
    <t xml:space="preserve">UNIÃO, EM FERRO GALVANIZADO, DN 65 (2 1/2"), CONEXÃO ROSQUEADA, INSTALADO EM REDE DE ALIMENTAÇÃO PARA HIDRANTE - FORNECIMENTO E INSTALAÇÃO. AF_10/2020</t>
  </si>
  <si>
    <t xml:space="preserve"> 10.3.19 </t>
  </si>
  <si>
    <t xml:space="preserve"> RC0099 </t>
  </si>
  <si>
    <t xml:space="preserve">BUCHA REDUCAO FERRO GALVANIZADO 2.1/2x1" - FORNECIMENTO E INSTALAÇÃO</t>
  </si>
  <si>
    <t xml:space="preserve"> 10.3.20 </t>
  </si>
  <si>
    <t xml:space="preserve"> 92367 </t>
  </si>
  <si>
    <t xml:space="preserve">TUBO DE AÇO GALVANIZADO COM COSTURA, CLASSE MÉDIA, DN 65 (2 1/2"), CONEXÃO ROSQUEADA, INSTALADO EM REDE DE ALIMENTAÇÃO PARA HIDRANTE - FORNECIMENTO E INSTALAÇÃO. AF_10/2020</t>
  </si>
  <si>
    <t xml:space="preserve"> 10.3.21 </t>
  </si>
  <si>
    <t xml:space="preserve"> 94474 </t>
  </si>
  <si>
    <t xml:space="preserve">COTOVELO 45 GRAUS, EM FERRO GALVANIZADO, CONEXÃO ROSQUEADA, DN 65 MM (2 1/2"), INSTALADO EM RESERVAÇÃO PREDIAL DE ÁGUA - FORNECIMENTO E INSTALAÇÃO. AF_04/2024</t>
  </si>
  <si>
    <t xml:space="preserve"> 10.3.22 </t>
  </si>
  <si>
    <t xml:space="preserve"> 10.3.23 </t>
  </si>
  <si>
    <t xml:space="preserve"> 10.3.24 </t>
  </si>
  <si>
    <t xml:space="preserve"> 10.3.25 </t>
  </si>
  <si>
    <t xml:space="preserve"> 102620 </t>
  </si>
  <si>
    <t xml:space="preserve">CAIXA D´ÁGUA EM POLIÉSTER REFORÇADO COM FIBRA DE VIDRO, 15000 LITROS - FORNECIMENTO E INSTALAÇÃO. AF_06/2021</t>
  </si>
  <si>
    <t xml:space="preserve"> 10.3.26 </t>
  </si>
  <si>
    <t xml:space="preserve"> 94789 </t>
  </si>
  <si>
    <t xml:space="preserve">ADAPTADOR COM FLANGES LIVRES, PVC, SOLDÁVEL LONGO, DN 75 MM X 2 1/2 , INSTALADO EM RESERVAÇÃO DE ÁGUA DE EDIFICAÇÃO QUE POSSUA RESERVATÓRIO DE FIBRA/FIBROCIMENTO   FORNECIMENTO E INSTALAÇÃO. AF_06/2016</t>
  </si>
  <si>
    <t xml:space="preserve"> 10.3.27 </t>
  </si>
  <si>
    <t xml:space="preserve"> ITA0026 </t>
  </si>
  <si>
    <t xml:space="preserve">GRUPO DE BOMBEAMENTO PARA COMBATE A INCENDIO, TIPO SKID, MONTADO SOBRE CHASSI METALICO (CONJUNTO MOTOBOMBA ELETRICA, DIESEL E JOCKEY) PAINEL DE COMANDO COM PARTIDA, SINALIZAÇÃO E ALARMES- FORNECIMENTO E INSTALAÇÃO.</t>
  </si>
  <si>
    <t xml:space="preserve"> 10.3.28 </t>
  </si>
  <si>
    <t xml:space="preserve"> 100701 </t>
  </si>
  <si>
    <t xml:space="preserve">PORTA DE FERRO, DE ABRIR, TIPO GRADE COM CHAPA, COM GUARNIÇÕES. AF_12/2019</t>
  </si>
  <si>
    <t xml:space="preserve"> 10.4 </t>
  </si>
  <si>
    <t xml:space="preserve">SISTEMA DE ALARME</t>
  </si>
  <si>
    <t xml:space="preserve"> 10.4.1 </t>
  </si>
  <si>
    <t xml:space="preserve"> RC0080 </t>
  </si>
  <si>
    <t xml:space="preserve">SIRENE AUDIO VISUAL ALARME DE INCENDIO ILUMAC SAF-C 24VCC</t>
  </si>
  <si>
    <t xml:space="preserve"> 10.4.2 </t>
  </si>
  <si>
    <t xml:space="preserve"> RC0081 </t>
  </si>
  <si>
    <t xml:space="preserve">ACIONADOR MANUAL DE ALARME CONTRA INCENDIO</t>
  </si>
  <si>
    <t xml:space="preserve"> 10.4.3 </t>
  </si>
  <si>
    <t xml:space="preserve"> RC0083 </t>
  </si>
  <si>
    <t xml:space="preserve">CENTRAL ALARME DE INCENDIO INTELBRAS CIC 06L COM BATERIA</t>
  </si>
  <si>
    <t xml:space="preserve"> 10.4.4 </t>
  </si>
  <si>
    <t xml:space="preserve"> SEMAP 00.03.011 </t>
  </si>
  <si>
    <t xml:space="preserve">ELETRODUTO DE AÇO GALVANIZADO, 3/4", APARENTE - FORNECIMENTO E INSTALAÇÃO</t>
  </si>
  <si>
    <t xml:space="preserve"> 10.4.5 </t>
  </si>
  <si>
    <t xml:space="preserve"> ITA0049 </t>
  </si>
  <si>
    <t xml:space="preserve">CABO BLINDADO PARA ALARME E DETECÇÃO DE INCÊNCIO 3 X 1,5MM²</t>
  </si>
  <si>
    <t xml:space="preserve"> 10.4.6 </t>
  </si>
  <si>
    <t xml:space="preserve"> SEMAI 00.03.019 </t>
  </si>
  <si>
    <t xml:space="preserve">CONDULETE EM ALUMÍNIO TIPO "X" DE 3/4" - FORNECIMENTO E INSTALAÇÃO</t>
  </si>
  <si>
    <t xml:space="preserve"> 11 </t>
  </si>
  <si>
    <t xml:space="preserve">INSTALAÇÕES ELETRICAS</t>
  </si>
  <si>
    <t xml:space="preserve"> 11.1 </t>
  </si>
  <si>
    <t xml:space="preserve">INSTALAÇÕES ELETRICAS - ILUMINAÇÃO E TOMADAS</t>
  </si>
  <si>
    <t xml:space="preserve"> 11.1.1 </t>
  </si>
  <si>
    <t xml:space="preserve"> 91926 </t>
  </si>
  <si>
    <t xml:space="preserve">CABO DE COBRE FLEXÍVEL ISOLADO, 2,5 MM², ANTI-CHAMA 450/750 V, PARA CIRCUITOS TERMINAIS - FORNECIMENTO E INSTALAÇÃO. AF_03/2023</t>
  </si>
  <si>
    <t xml:space="preserve"> 11.1.2 </t>
  </si>
  <si>
    <t xml:space="preserve"> 91931 </t>
  </si>
  <si>
    <t xml:space="preserve">CABO DE COBRE FLEXÍVEL ISOLADO, 6 MM², ANTI-CHAMA 0,6/1,0 KV, PARA CIRCUITOS TERMINAIS - FORNECIMENTO E INSTALAÇÃO. AF_03/2023</t>
  </si>
  <si>
    <t xml:space="preserve"> 11.1.3 </t>
  </si>
  <si>
    <t xml:space="preserve"> SEMAP 00.03.012 </t>
  </si>
  <si>
    <t xml:space="preserve">ELETRODUTO DE AÇO GALVANIZADO, 1", APARENTE - FORNECIMENTO E INSTALAÇÃO</t>
  </si>
  <si>
    <t xml:space="preserve"> 91871 </t>
  </si>
  <si>
    <t xml:space="preserve">ELETRODUTO RÍGIDO ROSCÁVEL, PVC, DN 25 MM (3/4"), PARA CIRCUITOS TERMINAIS, INSTALADO EM PAREDE - FORNECIMENTO E INSTALAÇÃO. AF_03/2023</t>
  </si>
  <si>
    <t xml:space="preserve"> 11.1.4 </t>
  </si>
  <si>
    <t xml:space="preserve"> SEMAP 00.03.013 </t>
  </si>
  <si>
    <t xml:space="preserve">ELETRODUTO DE AÇO GALVANIZADO, 1 1/4", APARENTE - FORNECIMENTO E INSTALAÇÃO</t>
  </si>
  <si>
    <t xml:space="preserve"> SEMAP 00.03.014 </t>
  </si>
  <si>
    <t xml:space="preserve">ELETRODUTO DE AÇO GALVANIZADO, 1 1/2", APARENTE - FORNECIMENTO E INSTALAÇÃO</t>
  </si>
  <si>
    <t xml:space="preserve"> 11.1.5 </t>
  </si>
  <si>
    <t xml:space="preserve"> ITA0030 </t>
  </si>
  <si>
    <t xml:space="preserve">CAIXA METÁLICA 15X15X10CM, INSTALADA EM LAJE - FORNECIMENTO E INSTALAÇÃO.</t>
  </si>
  <si>
    <t xml:space="preserve"> 11.1.6 </t>
  </si>
  <si>
    <t xml:space="preserve"> 91941 </t>
  </si>
  <si>
    <t xml:space="preserve">CAIXA RETANGULAR 4" X 2" BAIXA (0,30 M DO PISO), PVC, INSTALADA EM PAREDE - FORNECIMENTO E INSTALAÇÃO. AF_03/2023</t>
  </si>
  <si>
    <t xml:space="preserve"> 11.1.7 </t>
  </si>
  <si>
    <t xml:space="preserve"> 91940 </t>
  </si>
  <si>
    <t xml:space="preserve">CAIXA RETANGULAR 4" X 2" MÉDIA (1,30 M DO PISO), PVC, INSTALADA EM PAREDE - FORNECIMENTO E INSTALAÇÃO. AF_03/2023</t>
  </si>
  <si>
    <t xml:space="preserve"> 11.1.8 </t>
  </si>
  <si>
    <t xml:space="preserve"> 91939 </t>
  </si>
  <si>
    <t xml:space="preserve">CAIXA RETANGULAR 4" X 2" ALTA (2,00 M DO PISO), PVC, INSTALADA EM PAREDE - FORNECIMENTO E INSTALAÇÃO. AF_03/2023</t>
  </si>
  <si>
    <t xml:space="preserve"> 11.1.10 </t>
  </si>
  <si>
    <t xml:space="preserve"> 92867 </t>
  </si>
  <si>
    <t xml:space="preserve">CAIXA RETANGULAR 4" X 2" ALTA (2,00 M DO PISO), METÁLICA, INSTALADA EM PAREDE - FORNECIMENTO E INSTALAÇÃO. AF_03/2023</t>
  </si>
  <si>
    <t xml:space="preserve"> 11.1.12 </t>
  </si>
  <si>
    <t xml:space="preserve"> 95789 </t>
  </si>
  <si>
    <t xml:space="preserve">CONDULETE DE ALUMÍNIO, TIPO LR, PARA ELETRODUTO DE AÇO GALVANIZADO DN 25 MM (1</t>
  </si>
  <si>
    <t xml:space="preserve"> SEMAP 00.03.015 </t>
  </si>
  <si>
    <t xml:space="preserve">CURVA PARA ELETRODUTO DE AÇO GALVANIZADO, 3/4", APARENTE - FORNECIMENTO E INSTALAÇÃO</t>
  </si>
  <si>
    <t xml:space="preserve"> 11.1.13 </t>
  </si>
  <si>
    <t xml:space="preserve"> 95787 </t>
  </si>
  <si>
    <t xml:space="preserve">CONDULETE DE ALUMÍNIO, TIPO LR, PARA ELETRODUTO DE AÇO GALVANIZADO DN 20 MM (3/4</t>
  </si>
  <si>
    <t xml:space="preserve"> 11.1.14 </t>
  </si>
  <si>
    <t xml:space="preserve"> 95796 </t>
  </si>
  <si>
    <t xml:space="preserve">CONDULETE DE ALUMÍNIO, TIPO T, PARA ELETRODUTO DE AÇO GALVANIZADO DN 25 MM (1</t>
  </si>
  <si>
    <t xml:space="preserve"> 11.1.15 </t>
  </si>
  <si>
    <t xml:space="preserve"> 95795 </t>
  </si>
  <si>
    <t xml:space="preserve">CONDULETE DE ALUMÍNIO, TIPO T, PARA ELETRODUTO DE AÇO GALVANIZADO DN 20 MM (3/4</t>
  </si>
  <si>
    <t xml:space="preserve"> 11.1.16 </t>
  </si>
  <si>
    <t xml:space="preserve"> 95801 </t>
  </si>
  <si>
    <t xml:space="preserve">CONDULETE DE ALUMÍNIO, TIPO X, PARA ELETRODUTO DE AÇO GALVANIZADO DN 20 MM (3/4</t>
  </si>
  <si>
    <t xml:space="preserve"> 11.1.17 </t>
  </si>
  <si>
    <t xml:space="preserve"> 92023 </t>
  </si>
  <si>
    <t xml:space="preserve">INTERRUPTOR SIMPLES (1 MÓDULO) COM 1 TOMADA DE EMBUTIR 2P+T 10 A, INCLUINDO SUPORTE E PLACA - FORNECIMENTO E INSTALAÇÃO. AF_03/2023</t>
  </si>
  <si>
    <t xml:space="preserve"> 11.1.18 </t>
  </si>
  <si>
    <t xml:space="preserve"> 91953 </t>
  </si>
  <si>
    <t xml:space="preserve">INTERRUPTOR SIMPLES (1 MÓDULO), 10A/250V, INCLUINDO SUPORTE E PLACA - FORNECIMENTO E INSTALAÇÃO. AF_03/2023</t>
  </si>
  <si>
    <t xml:space="preserve"> 11.1.19 </t>
  </si>
  <si>
    <t xml:space="preserve"> 91959 </t>
  </si>
  <si>
    <t xml:space="preserve">INTERRUPTOR SIMPLES (2 MÓDULOS), 10A/250V, INCLUINDO SUPORTE E PLACA - FORNECIMENTO E INSTALAÇÃO. AF_03/2023</t>
  </si>
  <si>
    <t xml:space="preserve"> 11.1.20 </t>
  </si>
  <si>
    <t xml:space="preserve"> 91967 </t>
  </si>
  <si>
    <t xml:space="preserve">INTERRUPTOR SIMPLES (3 MÓDULOS), 10A/250V, INCLUINDO SUPORTE E PLACA - FORNECIMENTO E INSTALAÇÃO. AF_03/2023</t>
  </si>
  <si>
    <t xml:space="preserve"> 11.1.21 </t>
  </si>
  <si>
    <t xml:space="preserve"> 92008 </t>
  </si>
  <si>
    <t xml:space="preserve">TOMADA BAIXA DE EMBUTIR (2 MÓDULOS), 2P+T 10 A, INCLUINDO SUPORTE E PLACA - FORNECIMENTO E INSTALAÇÃO. AF_03/2023</t>
  </si>
  <si>
    <t xml:space="preserve"> 11.1.22 </t>
  </si>
  <si>
    <t xml:space="preserve"> 92000 </t>
  </si>
  <si>
    <t xml:space="preserve">TOMADA BAIXA DE EMBUTIR (1 MÓDULO), 2P+T 10 A, INCLUINDO SUPORTE E PLACA - FORNECIMENTO E INSTALAÇÃO. AF_03/2023</t>
  </si>
  <si>
    <t xml:space="preserve"> 11.1.23 </t>
  </si>
  <si>
    <t xml:space="preserve"> 91996 </t>
  </si>
  <si>
    <t xml:space="preserve">TOMADA MÉDIA DE EMBUTIR (1 MÓDULO), 2P+T 10 A, INCLUINDO SUPORTE E PLACA - FORNECIMENTO E INSTALAÇÃO. AF_03/2023</t>
  </si>
  <si>
    <t xml:space="preserve"> 11.1.24 </t>
  </si>
  <si>
    <t xml:space="preserve"> 91992 </t>
  </si>
  <si>
    <t xml:space="preserve">TOMADA ALTA DE EMBUTIR (1 MÓDULO), 2P+T 10 A, INCLUINDO SUPORTE E PLACA - FORNECIMENTO E INSTALAÇÃO. AF_03/2023</t>
  </si>
  <si>
    <t xml:space="preserve"> 11.1.25 </t>
  </si>
  <si>
    <t xml:space="preserve"> 91997 </t>
  </si>
  <si>
    <t xml:space="preserve">TOMADA MÉDIA DE EMBUTIR (1 MÓDULO), 2P+T 20 A, INCLUINDO SUPORTE E PLACA - FORNECIMENTO E INSTALAÇÃO. AF_03/2023</t>
  </si>
  <si>
    <t xml:space="preserve"> 11.1.26 </t>
  </si>
  <si>
    <t xml:space="preserve"> SEMAP 00.02.017 </t>
  </si>
  <si>
    <t xml:space="preserve">TOMADA 2P+T 10A (2 MÓDULOS) EM CONDULETE DE ALUMÍNIO - FORNECIMENTO E INSTALAÇÃO</t>
  </si>
  <si>
    <t xml:space="preserve"> 11.1.27 </t>
  </si>
  <si>
    <t xml:space="preserve"> SEMAP 00.02.015 </t>
  </si>
  <si>
    <t xml:space="preserve">TOMADA 2P+T 10A (1 MÓDULO) EM CONDULETE DE ALUMÍNIO - FORNECIMENTO E INSTALAÇÃO</t>
  </si>
  <si>
    <t xml:space="preserve"> 11.1.28 </t>
  </si>
  <si>
    <t xml:space="preserve"> SEMAP 00.00.003 </t>
  </si>
  <si>
    <t xml:space="preserve">LUMINÁRIA DE SOBREPOR DE 120CM PARA LÂMPADA TUBULAR LED 1x18/20w, COMPLETA COM ALETAS E LÂMPADA TUBO LED</t>
  </si>
  <si>
    <t xml:space="preserve"> 11.1.29 </t>
  </si>
  <si>
    <t xml:space="preserve"> SEMAI 00.00.001 </t>
  </si>
  <si>
    <t xml:space="preserve">LUMINÁRIA DE SOBREPOR DE 120CM PARA LÂMPADA TUBULAR LED 2x18/20W, COMPLETA COM ALETAS E LÂMPADA</t>
  </si>
  <si>
    <t xml:space="preserve"> 11.1.30 </t>
  </si>
  <si>
    <t xml:space="preserve"> IP0179 </t>
  </si>
  <si>
    <t xml:space="preserve">ELETRODUTO FLEXÍVEL CORRUGADO, PEAD, DN 40 (1 1/4"), PARA REDE ENTERRADA DE DISTRIBUIÇÃO DE ENERGIA ELÉTRICA - FORNECIMENTO E INSTALAÇÃO</t>
  </si>
  <si>
    <t xml:space="preserve"> 11.1.31 </t>
  </si>
  <si>
    <t xml:space="preserve"> SEMAP 00.03.022 </t>
  </si>
  <si>
    <t xml:space="preserve">ELETRODUTO FLEXÍVEL METÁLICO 3/4" FABRICADO EM AÇO REVESTIDO COM PVC EXTRUDADO (SEALTUBO) - FORNECIMENTO E INSTALAÇÃO</t>
  </si>
  <si>
    <t xml:space="preserve"> 11.1.32 </t>
  </si>
  <si>
    <t xml:space="preserve"> SEMAP 00.02.012 </t>
  </si>
  <si>
    <t xml:space="preserve">INTERRUPTOR 1 TECLA SIMPLES EM CONDULETE DE ALUMINIO</t>
  </si>
  <si>
    <t xml:space="preserve"> 11.1.33 </t>
  </si>
  <si>
    <t xml:space="preserve"> ELET004 </t>
  </si>
  <si>
    <t xml:space="preserve">LUMINÁRIA ARANDELA TIPO TARTARUGA SLIM, LED USO EXTERNO 15 / 18 W BIVOLT - FORNECIMENTO E INSTALAÇÃO</t>
  </si>
  <si>
    <t xml:space="preserve"> 11.2 </t>
  </si>
  <si>
    <t xml:space="preserve">ALIMENTADORES</t>
  </si>
  <si>
    <t xml:space="preserve"> 11.2.1 </t>
  </si>
  <si>
    <t xml:space="preserve"> SEMAP 00.04.020 </t>
  </si>
  <si>
    <t xml:space="preserve">DISJUNTOR BIPOLAR DR 25 A  - DISPOSITIVO RESIDUAL DIFERENCIAL, TIPO AC, 30MA</t>
  </si>
  <si>
    <t xml:space="preserve"> 11.2.2 </t>
  </si>
  <si>
    <t xml:space="preserve"> 93655 </t>
  </si>
  <si>
    <t xml:space="preserve">DISJUNTOR MONOPOLAR TIPO DIN, CORRENTE NOMINAL DE 20A - FORNECIMENTO E INSTALAÇÃO. AF_10/2020</t>
  </si>
  <si>
    <t xml:space="preserve"> 11.2.3 </t>
  </si>
  <si>
    <t xml:space="preserve"> 93657 </t>
  </si>
  <si>
    <t xml:space="preserve">DISJUNTOR MONOPOLAR TIPO DIN, CORRENTE NOMINAL DE 32A - FORNECIMENTO E INSTALAÇÃO. AF_10/2020</t>
  </si>
  <si>
    <t xml:space="preserve"> 11.2.4 </t>
  </si>
  <si>
    <t xml:space="preserve"> 93656 </t>
  </si>
  <si>
    <t xml:space="preserve">DISJUNTOR MONOPOLAR TIPO DIN, CORRENTE NOMINAL DE 25A - FORNECIMENTO E INSTALAÇÃO. AF_10/2020</t>
  </si>
  <si>
    <t xml:space="preserve"> 11.2.5 </t>
  </si>
  <si>
    <t xml:space="preserve"> 93671 </t>
  </si>
  <si>
    <t xml:space="preserve">DISJUNTOR TRIPOLAR TIPO DIN, CORRENTE NOMINAL DE 32A - FORNECIMENTO E INSTALAÇÃO. AF_10/2020</t>
  </si>
  <si>
    <t xml:space="preserve"> 11.2.6 </t>
  </si>
  <si>
    <t xml:space="preserve"> 101896 </t>
  </si>
  <si>
    <t xml:space="preserve">DISJUNTOR TERMOMAGNÉTICO TRIPOLAR , CORRENTE NOMINAL DE 175A - FORNECIMENTO E INSTALAÇÃO. AF_10/2020</t>
  </si>
  <si>
    <t xml:space="preserve"> 93658 </t>
  </si>
  <si>
    <t xml:space="preserve">DISJUNTOR MONOPOLAR TIPO DIN, CORRENTE NOMINAL DE 40A - FORNECIMENTO E INSTALAÇÃO. AF_10/2020</t>
  </si>
  <si>
    <t xml:space="preserve"> 11.2.7 </t>
  </si>
  <si>
    <t xml:space="preserve"> IP0171 </t>
  </si>
  <si>
    <t xml:space="preserve">DISPOSITIVO DE PROTEÇÃO CONTRA SURTO DE TENSÃO DPS 60 KA - 275V</t>
  </si>
  <si>
    <t xml:space="preserve"> SEMAP 00.04.001 </t>
  </si>
  <si>
    <t xml:space="preserve">FORNECIMENTO E INSTALAÇÃO DE DISPOSITIVO DE PROTEÇÃO CONTRA SURTO DE TENSÃO DPS 20kA - 275V - UNIDADE</t>
  </si>
  <si>
    <t xml:space="preserve"> 11.2.8 </t>
  </si>
  <si>
    <t xml:space="preserve"> ITA0068 </t>
  </si>
  <si>
    <t xml:space="preserve">DISJUNTOR TRIPOLAR TIPO DIN, CORRENTE NOMINAL DE 90A - FORNECIMENTO E INSTALAÇÃO.</t>
  </si>
  <si>
    <t xml:space="preserve"> 11.2.9 </t>
  </si>
  <si>
    <t xml:space="preserve"> 101882 </t>
  </si>
  <si>
    <t xml:space="preserve">QUADRO DE DISTRIBUIÇÃO DE ENERGIA EM CHAPA DE AÇO GALVANIZADO, DE EMBUTIR, COM BARRAMENTO TRIFÁSICO, PARA 30 DISJUNTORES DIN 225A - FORNECIMENTO E INSTALAÇÃO. AF_10/2020</t>
  </si>
  <si>
    <t xml:space="preserve"> 11.2.10 </t>
  </si>
  <si>
    <t xml:space="preserve"> 101881 </t>
  </si>
  <si>
    <t xml:space="preserve">QUADRO DE DISTRIBUIÇÃO DE ENERGIA EM CHAPA DE AÇO GALVANIZADO, DE SOBREPOR, COM BARRAMENTO TRIFÁSICO, PARA 50 DISJUNTORES DIN 100A - FORNECIMENTO E INSTALAÇÃO. AF_10/2020</t>
  </si>
  <si>
    <t xml:space="preserve"> 11.2.11 </t>
  </si>
  <si>
    <t xml:space="preserve">QUADRO DE DISTRIBUIÇÃO DE ENERGIA EM CHAPA DE AÇO GALVANIZADO, DE SOBREPOR, COM BARRAMENTO TRIFÁSICO, PARA 40 DISJUNTORES DIN 100A - FORNECIMENTO E INSTALAÇÃO. AF_10/2020</t>
  </si>
  <si>
    <t xml:space="preserve"> 11.2.12 </t>
  </si>
  <si>
    <t xml:space="preserve"> 91929 </t>
  </si>
  <si>
    <t xml:space="preserve">CABO DE COBRE FLEXÍVEL ISOLADO, 4 MM², ANTI-CHAMA 0,6/1,0 KV, PARA CIRCUITOS TERMINAIS - FORNECIMENTO E INSTALAÇÃO. AF_03/2023</t>
  </si>
  <si>
    <t xml:space="preserve"> 11.2.13 </t>
  </si>
  <si>
    <t xml:space="preserve"> 11.2.14 </t>
  </si>
  <si>
    <t xml:space="preserve"> 92986 </t>
  </si>
  <si>
    <t xml:space="preserve">CABO DE COBRE FLEXÍVEL ISOLADO, 35 MM², ANTI-CHAMA 0,6/1,0 KV, PARA REDE ENTERRADA DE DISTRIBUIÇÃO DE ENERGIA ELÉTRICA - FORNECIMENTO E INSTALAÇÃO. AF_12/2021</t>
  </si>
  <si>
    <t xml:space="preserve"> 11.2.15 </t>
  </si>
  <si>
    <t xml:space="preserve"> 92982 </t>
  </si>
  <si>
    <t xml:space="preserve">CABO DE COBRE FLEXÍVEL ISOLADO, 16 MM², ANTI-CHAMA 0,6/1,0 KV, PARA DISTRIBUIÇÃO - FORNECIMENTO E INSTALAÇÃO. AF_10/2020</t>
  </si>
  <si>
    <t xml:space="preserve"> 11.2.16 </t>
  </si>
  <si>
    <t xml:space="preserve"> 92992 </t>
  </si>
  <si>
    <t xml:space="preserve">CABO DE COBRE FLEXÍVEL ISOLADO, 95 MM², ANTI-CHAMA 0,6/1,0 KV, PARA REDE ENTERRADA DE DISTRIBUIÇÃO DE ENERGIA ELÉTRICA - FORNECIMENTO E INSTALAÇÃO. AF_12/2021</t>
  </si>
  <si>
    <t xml:space="preserve"> 11.2.17 </t>
  </si>
  <si>
    <t xml:space="preserve"> 92988 </t>
  </si>
  <si>
    <t xml:space="preserve">CABO DE COBRE FLEXÍVEL ISOLADO, 50 MM², ANTI-CHAMA 0,6/1,0 KV, PARA REDE ENTERRADA DE DISTRIBUIÇÃO DE ENERGIA ELÉTRICA - FORNECIMENTO E INSTALAÇÃO. AF_12/2021</t>
  </si>
  <si>
    <t xml:space="preserve"> 11.2.18 </t>
  </si>
  <si>
    <t xml:space="preserve"> 11.2.19 </t>
  </si>
  <si>
    <t xml:space="preserve"> 11.2.20 </t>
  </si>
  <si>
    <t xml:space="preserve"> 97884 </t>
  </si>
  <si>
    <t xml:space="preserve">CAIXA ENTERRADA ELÉTRICA RETANGULAR, EM CONCRETO PRÉ-MOLDADO, FUNDO COM BRITA, DIMENSÕES INTERNAS: 0,8X0,8X0,5 M. AF_12/2020</t>
  </si>
  <si>
    <t xml:space="preserve"> 11.2.21 </t>
  </si>
  <si>
    <t xml:space="preserve"> SEMAP 00.03.017 </t>
  </si>
  <si>
    <t xml:space="preserve">CURVA PARA ELETRODUTO DE AÇO GALVANIZADO, 1.1/2", APARENTE - FORNECIMENTO E INSTALAÇÃO</t>
  </si>
  <si>
    <t xml:space="preserve"> 11.2.22 </t>
  </si>
  <si>
    <t xml:space="preserve"> 97670 </t>
  </si>
  <si>
    <t xml:space="preserve">ELETRODUTO FLEXÍVEL CORRUGADO, PEAD, DN 100 (4"), PARA REDE ENTERRADA DE DISTRIBUIÇÃO DE ENERGIA ELÉTRICA - FORNECIMENTO E INSTALAÇÃO. AF_12/2021</t>
  </si>
  <si>
    <t xml:space="preserve"> 11.2.23 </t>
  </si>
  <si>
    <t xml:space="preserve"> 102302 </t>
  </si>
  <si>
    <t xml:space="preserve">ESCAVAÇÃO MECANIZADA DE VALA COM PROF. ATÉ 1,5 M (MÉDIA MONTANTE E JUSANTE/UMA COMPOSIÇÃO POR TRECHO), RETROESCAV. (0,26 M3), LARG. MENOR  QUE 0,8 M, EM SOLO MOLE, LOCAIS COM BAIXO NÍVEL DE NTERFERÊNCIA.  AF_02/2021</t>
  </si>
  <si>
    <t xml:space="preserve"> 11.2.24 </t>
  </si>
  <si>
    <t xml:space="preserve"> 11.2.25 </t>
  </si>
  <si>
    <t xml:space="preserve"> SEMAP 00.02.034 </t>
  </si>
  <si>
    <t xml:space="preserve"> 11.2.26 </t>
  </si>
  <si>
    <t xml:space="preserve"> 97882 </t>
  </si>
  <si>
    <t xml:space="preserve">CAIXA ENTERRADA ELÉTRICA RETANGULAR, EM CONCRETO PRÉ-MOLDADO, FUNDO COM BRITA, DIMENSÕES INTERNAS: 0,4X0,4X0,4 M. AF_12/2020</t>
  </si>
  <si>
    <t xml:space="preserve"> 11.2.27 </t>
  </si>
  <si>
    <t xml:space="preserve"> 11.2.28 </t>
  </si>
  <si>
    <t xml:space="preserve"> 102137 </t>
  </si>
  <si>
    <t xml:space="preserve">CHAVE DE BOIA AUTOMÁTICA SUPERIOR/INFERIOR 15A/250V - FORNECIMENTO E INSTALAÇÃO. AF_12/2020</t>
  </si>
  <si>
    <t xml:space="preserve"> 11.2.29 </t>
  </si>
  <si>
    <t xml:space="preserve"> ITA0074 </t>
  </si>
  <si>
    <t xml:space="preserve">QUADRO DE COMANDO PARA BOMBA DE 0,5CV MONOFÁSICA</t>
  </si>
  <si>
    <t xml:space="preserve"> 11.3 </t>
  </si>
  <si>
    <t xml:space="preserve">ELETRICA - AR CONDICIONADO</t>
  </si>
  <si>
    <t xml:space="preserve"> 11.3.2 </t>
  </si>
  <si>
    <t xml:space="preserve"> 91928 </t>
  </si>
  <si>
    <t xml:space="preserve">CABO DE COBRE FLEXÍVEL ISOLADO, 4 MM², ANTI-CHAMA 450/750 V, PARA CIRCUITOS TERMINAIS - FORNECIMENTO E INSTALAÇÃO. AF_03/2023</t>
  </si>
  <si>
    <t xml:space="preserve"> 11.3.3 </t>
  </si>
  <si>
    <t xml:space="preserve"> 91930 </t>
  </si>
  <si>
    <t xml:space="preserve">CABO DE COBRE FLEXÍVEL ISOLADO, 6 MM², ANTI-CHAMA 450/750 V, PARA CIRCUITOS TERMINAIS - FORNECIMENTO E INSTALAÇÃO. AF_03/2023</t>
  </si>
  <si>
    <t xml:space="preserve"> 11.3.4 </t>
  </si>
  <si>
    <t xml:space="preserve"> 11.3.5 </t>
  </si>
  <si>
    <t xml:space="preserve"> 11.3.6 </t>
  </si>
  <si>
    <t xml:space="preserve"> ITA0045 </t>
  </si>
  <si>
    <t xml:space="preserve">PLACA CEGA COM FURO 4X2"</t>
  </si>
  <si>
    <t xml:space="preserve"> 11.3.7 </t>
  </si>
  <si>
    <t xml:space="preserve"> SEMAP 00.02.025 </t>
  </si>
  <si>
    <t xml:space="preserve">CAIXA DE PASSAGEM METÁLICA APARENTE 15x15x10cm</t>
  </si>
  <si>
    <t xml:space="preserve"> 11.3.8 </t>
  </si>
  <si>
    <t xml:space="preserve"> 11.3.9 </t>
  </si>
  <si>
    <t xml:space="preserve"> 11.3.10 </t>
  </si>
  <si>
    <t xml:space="preserve"> 11.3.11 </t>
  </si>
  <si>
    <t xml:space="preserve"> 11.3.12 </t>
  </si>
  <si>
    <t xml:space="preserve"> 11.3.13 </t>
  </si>
  <si>
    <t xml:space="preserve"> 11.4 </t>
  </si>
  <si>
    <t xml:space="preserve">ELÉTRICA - ILUMINAÇÃO EXTERNA</t>
  </si>
  <si>
    <t xml:space="preserve"> 11.4.1 </t>
  </si>
  <si>
    <t xml:space="preserve"> SEMAP 00.00.010 </t>
  </si>
  <si>
    <t xml:space="preserve">REFLETOR SLIM  LED 50W DE POTÊNCIA, BRANCO FRIO, 6500K, AUTOVOLT, MARCA G-LIGHT OU SIMILAR</t>
  </si>
  <si>
    <t xml:space="preserve"> 11.4.2 </t>
  </si>
  <si>
    <t xml:space="preserve"> 101659 </t>
  </si>
  <si>
    <t xml:space="preserve">LUMINÁRIA DE LED PARA ILUMINAÇÃO PÚBLICA, DE 138 W ATÉ 180 W - FORNECIMENTO E INSTALAÇÃO. AF_08/2020</t>
  </si>
  <si>
    <t xml:space="preserve"> 11.4.3 </t>
  </si>
  <si>
    <t xml:space="preserve"> ITA0039 </t>
  </si>
  <si>
    <t xml:space="preserve">POSTE DE AÇO CONICO CONTÍNUO CURVO DUPLO, FLANGEADO, H=9M, EXCLUSIVE LUMINÁRIAS, - FORNECIMENTO E INSTALACAO.</t>
  </si>
  <si>
    <t xml:space="preserve"> 11.4.4 </t>
  </si>
  <si>
    <t xml:space="preserve"> 101632 </t>
  </si>
  <si>
    <t xml:space="preserve">RELÉ FOTOELÉTRICO PARA COMANDO DE ILUMINAÇÃO EXTERNA 1000 W - FORNECIMENTO E INSTALAÇÃO. AF_08/2020</t>
  </si>
  <si>
    <t xml:space="preserve"> 11.4.5 </t>
  </si>
  <si>
    <t xml:space="preserve"> JAC0030 </t>
  </si>
  <si>
    <t xml:space="preserve">ELETRODUTO FLEXÍVEL CORRUGADO, PEAD, DN 40 (1 1/4"),  DISTRIBUIÇÃO DE ENERGIA ELÉTRICA - FORNECIMENTO E INSTALAÇÃO</t>
  </si>
  <si>
    <t xml:space="preserve"> 11.4.6 </t>
  </si>
  <si>
    <t xml:space="preserve"> 11.4.7 </t>
  </si>
  <si>
    <t xml:space="preserve"> 11.4.8 </t>
  </si>
  <si>
    <t xml:space="preserve"> 11.4.10 </t>
  </si>
  <si>
    <t xml:space="preserve"> 11.4.11 </t>
  </si>
  <si>
    <t xml:space="preserve"> ITA0041 </t>
  </si>
  <si>
    <t xml:space="preserve">CAIXA DE CONCRETO PARA REFLETOR/PROJETOR, DIM:(40X40X60CM), NO PISO</t>
  </si>
  <si>
    <t xml:space="preserve"> 11.5 </t>
  </si>
  <si>
    <t xml:space="preserve">SUBESTAÇÃO AÉREA</t>
  </si>
  <si>
    <t xml:space="preserve"> 11.5.1 </t>
  </si>
  <si>
    <t xml:space="preserve"> ITA0048 </t>
  </si>
  <si>
    <t xml:space="preserve">SUBESTACAO AÉREA 112,5 KVA - SIMPLIFICADA C/POSTE 12,0m</t>
  </si>
  <si>
    <t xml:space="preserve"> 12 </t>
  </si>
  <si>
    <t xml:space="preserve">INSTALAÇÕES DE LOGICA</t>
  </si>
  <si>
    <t xml:space="preserve"> 12.1 </t>
  </si>
  <si>
    <t xml:space="preserve"> 97667 </t>
  </si>
  <si>
    <t xml:space="preserve">ELETRODUTO FLEXÍVEL CORRUGADO, PEAD, DN 50 (1 1/2"), PARA REDE ENTERRADA DE DISTRIBUIÇÃO DE ENERGIA ELÉTRICA - FORNECIMENTO E INSTALAÇÃO. AF_12/2021</t>
  </si>
  <si>
    <t xml:space="preserve"> 12.2 </t>
  </si>
  <si>
    <t xml:space="preserve"> 12.3 </t>
  </si>
  <si>
    <t xml:space="preserve"> 12.4 </t>
  </si>
  <si>
    <t xml:space="preserve"> 101795 </t>
  </si>
  <si>
    <t xml:space="preserve">CAIXA ENTERRADA PARA INSTALAÇÕES TELEFÔNICAS TIPO R1, EM ALVENARIA COM BLOCOS DE CONCRETO, DIMENSÕES INTERNAS: 0,35X0,60X0,60 M, EXCLUINDO TAMPÃO. AF_12/2020</t>
  </si>
  <si>
    <t xml:space="preserve"> 12.5 </t>
  </si>
  <si>
    <t xml:space="preserve"> 12.6 </t>
  </si>
  <si>
    <t xml:space="preserve"> 12.8 </t>
  </si>
  <si>
    <t xml:space="preserve"> 12.9 </t>
  </si>
  <si>
    <t xml:space="preserve"> 12.10 </t>
  </si>
  <si>
    <t xml:space="preserve"> 12.11 </t>
  </si>
  <si>
    <t xml:space="preserve"> 12.12 </t>
  </si>
  <si>
    <t xml:space="preserve"> 12.13 </t>
  </si>
  <si>
    <t xml:space="preserve"> ITA0073 </t>
  </si>
  <si>
    <t xml:space="preserve">ELETRODUTO DE AÇO GALVANIZADO, 2", APARENTE - FORNECIMENTO E INSTALAÇÃO</t>
  </si>
  <si>
    <t xml:space="preserve"> 12.14 </t>
  </si>
  <si>
    <t xml:space="preserve"> 12.15 </t>
  </si>
  <si>
    <t xml:space="preserve"> 98297 </t>
  </si>
  <si>
    <t xml:space="preserve">CABO ELETRÔNICO CATEGORIA 6, INSTALADO EM EDIFICAÇÃO INSTITUCIONAL - FORNECIMENTO E INSTALAÇÃO. AF_11/2019</t>
  </si>
  <si>
    <t xml:space="preserve"> 12.16 </t>
  </si>
  <si>
    <t xml:space="preserve"> 91943 </t>
  </si>
  <si>
    <t xml:space="preserve">CAIXA RETANGULAR 4" X 4" MÉDIA (1,30 M DO PISO), PVC, INSTALADA EM PAREDE - FORNECIMENTO E INSTALAÇÃO. AF_03/2023</t>
  </si>
  <si>
    <t xml:space="preserve"> 12.17 </t>
  </si>
  <si>
    <t xml:space="preserve"> 98307 </t>
  </si>
  <si>
    <t xml:space="preserve">TOMADA DE REDE RJ45 - FORNECIMENTO E INSTALAÇÃO. AF_11/2019</t>
  </si>
  <si>
    <t xml:space="preserve"> 12.18 </t>
  </si>
  <si>
    <t xml:space="preserve"> ITA0031 </t>
  </si>
  <si>
    <t xml:space="preserve">TOMADA DUPLA DE REDE RJ45 - FORNECIMENTO E INSTALAÇÃO</t>
  </si>
  <si>
    <t xml:space="preserve"> 12.19 </t>
  </si>
  <si>
    <t xml:space="preserve"> SEMAP 02.00.030 </t>
  </si>
  <si>
    <t xml:space="preserve">Fornecimento e instalação de patch cords cat.6 c/2,50m</t>
  </si>
  <si>
    <t xml:space="preserve"> 12.20 </t>
  </si>
  <si>
    <t xml:space="preserve"> 98302 </t>
  </si>
  <si>
    <t xml:space="preserve">PATCH PANEL 24 PORTAS, CATEGORIA 6 - FORNECIMENTO E INSTALAÇÃO. AF_11/2019</t>
  </si>
  <si>
    <t xml:space="preserve"> 12.21 </t>
  </si>
  <si>
    <t xml:space="preserve"> SEMAP 02.00.002 </t>
  </si>
  <si>
    <t xml:space="preserve">FORNECIMENTO E INSTALAÇÃO DE PATCH CORDS  CAT 6 C/1,50m</t>
  </si>
  <si>
    <t xml:space="preserve"> 12.22 </t>
  </si>
  <si>
    <t xml:space="preserve"> SEMAI 02.01.014 </t>
  </si>
  <si>
    <t xml:space="preserve">FORNECIMENTO E INSTALAÇÃO DE CONECTOR RJ45 MACHO CAT 6</t>
  </si>
  <si>
    <t xml:space="preserve"> 12.23 </t>
  </si>
  <si>
    <t xml:space="preserve"> 12.24 </t>
  </si>
  <si>
    <t xml:space="preserve"> ITA0032 </t>
  </si>
  <si>
    <t xml:space="preserve">RACK DE PISO 32 US FECHADO COM LATERAIS E FUNDO DESMONTÁCEIS, CONFORME PROJETO - FORNECIMENTO E INSTALAÇÃO</t>
  </si>
  <si>
    <t xml:space="preserve"> 12.25 </t>
  </si>
  <si>
    <t xml:space="preserve"> RC0132 </t>
  </si>
  <si>
    <t xml:space="preserve">FORNECIMENTO E INSTALAÇÃO DE NOBREAK 1200 VA BIVOLT</t>
  </si>
  <si>
    <t xml:space="preserve"> 12.26 </t>
  </si>
  <si>
    <t xml:space="preserve"> 12.27 </t>
  </si>
  <si>
    <t xml:space="preserve"> LOG010 </t>
  </si>
  <si>
    <t xml:space="preserve">KIT RODIZIO PARA RACK - FORNECIMENTO E INSTALAÇÃO</t>
  </si>
  <si>
    <t xml:space="preserve"> 12.28 </t>
  </si>
  <si>
    <t xml:space="preserve"> 12.29 </t>
  </si>
  <si>
    <t xml:space="preserve"> ITA0033 </t>
  </si>
  <si>
    <t xml:space="preserve">FORNECIMENTO E INSTALAÇÃO DE SWITCH 24 PORTAS GERENCIAVEL POE 10/100 /1000 - INTELBRAS</t>
  </si>
  <si>
    <t xml:space="preserve"> 12.30 </t>
  </si>
  <si>
    <t xml:space="preserve"> ITA0034 </t>
  </si>
  <si>
    <t xml:space="preserve">REGUA 19" COM 12 TOMADAS 2P+T</t>
  </si>
  <si>
    <t xml:space="preserve"> 12.31 </t>
  </si>
  <si>
    <t xml:space="preserve"> ITA0043 </t>
  </si>
  <si>
    <t xml:space="preserve">SISTEMA KIT VENTILAÇÃO 04 VENTILADORES PARA RACK 19" - INTELBRAS</t>
  </si>
  <si>
    <t xml:space="preserve"> 13 </t>
  </si>
  <si>
    <t xml:space="preserve">PISO</t>
  </si>
  <si>
    <t xml:space="preserve"> 13.1 </t>
  </si>
  <si>
    <t xml:space="preserve"> 102488 </t>
  </si>
  <si>
    <t xml:space="preserve">PREPARO DO PISO CIMENTADO PARA PINTURA - LIXAMENTO E LIMPEZA. AF_05/2021</t>
  </si>
  <si>
    <t xml:space="preserve"> 13.2 </t>
  </si>
  <si>
    <t xml:space="preserve"> JAC0175 </t>
  </si>
  <si>
    <t xml:space="preserve">PISO ALTA RESISTENCIA, COR CINZA, E=12MM, APLICADO COM JUNTAS, POLIDO ATÉ O ESMERIL 400 E ENCERADO, EXCLUSIVE ARGAMASSA DE REGUALRIZAÇÃO</t>
  </si>
  <si>
    <t xml:space="preserve">M²</t>
  </si>
  <si>
    <t xml:space="preserve"> 13.3 </t>
  </si>
  <si>
    <t xml:space="preserve"> 87642 </t>
  </si>
  <si>
    <t xml:space="preserve">CONTRAPISO EM ARGAMASSA TRAÇO 1:4 (CIMENTO E AREIA), PREPARO MANUAL, APLICADO EM ÁREAS SECAS SOBRE LAJE, ADERIDO, ACABAMENTO NÃO REFORÇADO, ESPESSURA 4CM. AF_07/2021</t>
  </si>
  <si>
    <t xml:space="preserve"> 13.4 </t>
  </si>
  <si>
    <t xml:space="preserve"> 94992 </t>
  </si>
  <si>
    <t xml:space="preserve">EXECUÇÃO DE PASSEIO (CALÇADA) OU PISO DE CONCRETO COM CONCRETO MOLDADO IN LOCO, FEITO EM OBRA, ACABAMENTO CONVENCIONAL, ESPESSURA 6 CM, ARMADO. AF_08/2022</t>
  </si>
  <si>
    <t xml:space="preserve"> 13.5 </t>
  </si>
  <si>
    <t xml:space="preserve"> ITABUNA 01 </t>
  </si>
  <si>
    <t xml:space="preserve">PISO VINÍLICO SEMI-FLEXÍVEL EM PLACAS, PADRÃO LISO, ESPESSURA 2 MM, FIXADO COM COLA.</t>
  </si>
  <si>
    <t xml:space="preserve"> 13.6 </t>
  </si>
  <si>
    <t xml:space="preserve"> 104738 </t>
  </si>
  <si>
    <t xml:space="preserve">ATERRO MECANIZADO DE VALA COM MINICARREGADEIRA, COM SOLO ARGILO-ARENOSO. AF_08/2023</t>
  </si>
  <si>
    <t xml:space="preserve"> 13.7 </t>
  </si>
  <si>
    <t xml:space="preserve"> 104609 </t>
  </si>
  <si>
    <t xml:space="preserve">REVESTIMENTO CERÂMICO PARA PISO COM PLACAS TIPO PORCELANATO DE DIMENSÕES 45X45 CM APLICADA EM DIAGONAL EM AMBIENTES DE ÁREA ENTRE 5 M² E 10 M². AF_02/2023_PE</t>
  </si>
  <si>
    <t xml:space="preserve"> 13.8 </t>
  </si>
  <si>
    <t xml:space="preserve"> 101094 </t>
  </si>
  <si>
    <t xml:space="preserve">PISO PODOTÁTIL DE ALERTA OU DIRECIONAL, DE BORRACHA, ASSENTADO SOBRE ARGAMASSA. AF_05/2020</t>
  </si>
  <si>
    <t xml:space="preserve"> 13.9 </t>
  </si>
  <si>
    <t xml:space="preserve"> JAC0003 </t>
  </si>
  <si>
    <t xml:space="preserve">RODAPÉ ALTA RESISTÊNCIA, H =  7 CM</t>
  </si>
  <si>
    <t xml:space="preserve"> 13.10 </t>
  </si>
  <si>
    <t xml:space="preserve"> ITA0072 </t>
  </si>
  <si>
    <t xml:space="preserve">RODAPE  VINÍLICO SEMI-FLEXÍVEL EM PLACAS, PADRÃO LISO, ESPESSURA 2 MM, FIXADO COM COLA.</t>
  </si>
  <si>
    <t xml:space="preserve"> 14 </t>
  </si>
  <si>
    <t xml:space="preserve">REVESTIMENTO PARA PAREDES</t>
  </si>
  <si>
    <t xml:space="preserve"> 14.1 </t>
  </si>
  <si>
    <t xml:space="preserve"> 87879 </t>
  </si>
  <si>
    <t xml:space="preserve">CHAPISCO APLICADO EM ALVENARIAS E ESTRUTURAS DE CONCRETO INTERNAS, COM COLHER DE PEDREIRO.  ARGAMASSA TRAÇO 1:3 COM PREPARO EM BETONEIRA 400L. AF_10/2022</t>
  </si>
  <si>
    <t xml:space="preserve"> 14.2 </t>
  </si>
  <si>
    <t xml:space="preserve"> 104958 </t>
  </si>
  <si>
    <t xml:space="preserve">MASSA ÚNICA, EM ARGAMASSA TRAÇO 1:2:8 PREPARO MECÂNICO, APLICADA MANUALMENTE EM PAREDES INTERNAS DE AMBIENTES COM ÁREA MAIOR QUE 10M², E = 10MM, COM TALISCAS. AF_03/2024</t>
  </si>
  <si>
    <t xml:space="preserve"> 14.3 </t>
  </si>
  <si>
    <t xml:space="preserve"> 87273 </t>
  </si>
  <si>
    <t xml:space="preserve">REVESTIMENTO CERÂMICO PARA PAREDES INTERNAS COM PLACAS TIPO ESMALTADA EXTRA  DE DIMENSÕES 33X45 CM APLICADAS NA ALTURA INTEIRA DAS PAREDES. AF_02/2023_PE</t>
  </si>
  <si>
    <t xml:space="preserve"> 14.4 </t>
  </si>
  <si>
    <t xml:space="preserve"> 87549 </t>
  </si>
  <si>
    <t xml:space="preserve">EMBOÇO, EM ARGAMASSA TRAÇO 1:2:8, PREPARO MECÂNICO, APLICADO MANUALMENTE EM PAREDES INTERNAS DE AMBIENTES COM ÁREA ENTRE 5M² E 10M², E = 10MM, COM TALISCAS. AF_03/2024</t>
  </si>
  <si>
    <t xml:space="preserve"> 14.5 </t>
  </si>
  <si>
    <t xml:space="preserve"> ITA0047 </t>
  </si>
  <si>
    <t xml:space="preserve">REVESTIMENTO CERÂMICO PARA PAREDES DRYWAL COM PLACAS TIPO ESMALTADA EXTRA  DE DIMENSÕES 33X45 CM APLICADAS NA ALTURA INTEIRA DAS PAREDES.</t>
  </si>
  <si>
    <t xml:space="preserve"> 14.6 </t>
  </si>
  <si>
    <t xml:space="preserve"> CM0271 </t>
  </si>
  <si>
    <t xml:space="preserve">PVT 01 (SINALIZAÇÃO VISUAL EM PLACA DE PVC COM PICTOGRAMA, NAS DIMENSÕES 20X20 CM, A SER FIXADO NA ESQUADRIA COM ADESIVO AUTOCOLANTE).</t>
  </si>
  <si>
    <t xml:space="preserve"> 14.7 </t>
  </si>
  <si>
    <t xml:space="preserve"> CM0272 </t>
  </si>
  <si>
    <t xml:space="preserve">PVT 02 (SINALIZAÇÃO VISUAL E TATIL EM PLACA DE PVC COM PICTOGRAMA/TEXTO EM CARACTERES E EM BRAILE, NAS DIMENSÕES 20X8 CM, A SER FIXADO NA PAREDE COM ADESIVO AUTOCOLANTE).</t>
  </si>
  <si>
    <t xml:space="preserve"> 15 </t>
  </si>
  <si>
    <t xml:space="preserve">IMPERMEABILIZAÇÃO</t>
  </si>
  <si>
    <t xml:space="preserve"> 15.1 </t>
  </si>
  <si>
    <t xml:space="preserve"> 98546 </t>
  </si>
  <si>
    <t xml:space="preserve">IMPERMEABILIZAÇÃO DE SUPERFÍCIE COM MANTA ASFÁLTICA, UMA CAMADA, INCLUSIVE APLICAÇÃO DE PRIMER ASFÁLTICO, E=4MM. AF_09/2023</t>
  </si>
  <si>
    <t xml:space="preserve"> 15.2 </t>
  </si>
  <si>
    <t xml:space="preserve"> 98567 </t>
  </si>
  <si>
    <t xml:space="preserve">PROTEÇÃO MECÂNICA DE SUPERFICIE HORIZONTAL COM ARGAMASSA DE CIMENTO E AREIA, TRAÇO 1:3, E=4CM. AF_09/2023</t>
  </si>
  <si>
    <t xml:space="preserve"> 15.3 </t>
  </si>
  <si>
    <t xml:space="preserve"> 98564 </t>
  </si>
  <si>
    <t xml:space="preserve">PROTEÇÃO MECÂNICA DE SUPERFÍCIE VERTICAL COM ARGAMASSA DE CIMENTO E AREIA, TRAÇO 1:3, E=2CM. AF_09/2023</t>
  </si>
  <si>
    <t xml:space="preserve"> 15.4 </t>
  </si>
  <si>
    <t xml:space="preserve"> 87755 </t>
  </si>
  <si>
    <t xml:space="preserve">CONTRAPISO EM ARGAMASSA TRAÇO 1:4 (CIMENTO E AREIA), PREPARO MECÂNICO COM BETONEIRA 400 L, APLICADO EM ÁREAS MOLHADAS SOBRE IMPERMEABILIZAÇÃO, ACABAMENTO NÃO REFORÇADO, ESPESSURA 3CM. AF_07/2021</t>
  </si>
  <si>
    <t xml:space="preserve"> 15.5 </t>
  </si>
  <si>
    <t xml:space="preserve"> 98556 </t>
  </si>
  <si>
    <t xml:space="preserve">IMPERMEABILIZIMPERMEABILIZAÇÃO DE SUPERFÍCIE COM ARGAMASSA POLIMÉRICA / MEMBRANA ACRÍLICA, 4 DEMÃOS, REFORÇADA COM VÉU DE POLIÉSTER (MAV). AF_09/2023</t>
  </si>
  <si>
    <t xml:space="preserve"> 15.6 </t>
  </si>
  <si>
    <t xml:space="preserve"> 98558 </t>
  </si>
  <si>
    <t xml:space="preserve">TRATAMENTO DE RALO OU PONTO EMERGENTE COM ARGAMASSA POLIMÉRICA / MEMBRANA ACRÍLICA REFORÇADO COM TELA DE POLIÉSTER (MAV). AF_09/2023</t>
  </si>
  <si>
    <t xml:space="preserve"> 16 </t>
  </si>
  <si>
    <t xml:space="preserve">COBERTURA</t>
  </si>
  <si>
    <t xml:space="preserve"> 16.1 </t>
  </si>
  <si>
    <t xml:space="preserve"> RC0159 </t>
  </si>
  <si>
    <t xml:space="preserve">TELHAMENTO COM TELHA ONDULADA DE FIBROCIMENTO E = 8 MM, COM RECOBRIMENTO LATERAL DE 1 1/4 DE ONDA PARA TELHADO COM INCLINAÇÃO MÁXIMA DE 10°, COM ATÉ 2 ÁGUAS, INCLUSO IÇAMENTO. AF_07/2019</t>
  </si>
  <si>
    <t xml:space="preserve"> 16.2 </t>
  </si>
  <si>
    <t xml:space="preserve"> 92543 </t>
  </si>
  <si>
    <t xml:space="preserve">TRAMA DE MADEIRA COMPOSTA POR TERÇAS PARA TELHADOS DE ATÉ 2 ÁGUAS PARA TELHA ONDULADA DE FIBROCIMENTO, METÁLICA, PLÁSTICA OU TERMOACÚSTICA, INCLUSO TRANSPORTE VERTICAL. AF_07/2019</t>
  </si>
  <si>
    <t xml:space="preserve"> 16.3 </t>
  </si>
  <si>
    <t xml:space="preserve"> ITA0010 </t>
  </si>
  <si>
    <t xml:space="preserve">TELHAMENTO COM TELHA TRANSLÚCIDA EM FIBRA DE VIDRO,0,50 X 0,19M</t>
  </si>
  <si>
    <t xml:space="preserve"> 16.4 </t>
  </si>
  <si>
    <t xml:space="preserve"> IP0023 </t>
  </si>
  <si>
    <t xml:space="preserve">CONFECÇÃO DE PILARES EM ALVENARIA DE TIJOLO MACIÇO, 0,30 X 0,30 M</t>
  </si>
  <si>
    <t xml:space="preserve"> 16.5 </t>
  </si>
  <si>
    <t xml:space="preserve"> ITA0011 </t>
  </si>
  <si>
    <t xml:space="preserve">RUFO DE CONCRETO ARMADO FCK=20MPA L=40CM E H=7CM</t>
  </si>
  <si>
    <t xml:space="preserve"> 16.6 </t>
  </si>
  <si>
    <t xml:space="preserve"> 94223 </t>
  </si>
  <si>
    <t xml:space="preserve">CUMEEIRA PARA TELHA DE FIBROCIMENTO ONDULADA E = 6 MM, INCLUSO ACESSÓRIOS DE FIXAÇÃO E IÇAMENTO. AF_07/2019</t>
  </si>
  <si>
    <t xml:space="preserve"> 16.7 </t>
  </si>
  <si>
    <t xml:space="preserve"> 96114 </t>
  </si>
  <si>
    <t xml:space="preserve">FORRO EM DRYWALL, PARA AMBIENTES COMERCIAIS, INCLUSIVE ESTRUTURA BIRECIONAL DE FIXAÇÃO. AF_08/2023_PS</t>
  </si>
  <si>
    <t xml:space="preserve"> 16.8 </t>
  </si>
  <si>
    <t xml:space="preserve"> ITA0066 </t>
  </si>
  <si>
    <t xml:space="preserve">ESCADA MARINHEIRO COM GUARDA CORPO, L= 45 CM, EXECUTADA EM BARRAS CHATA GALVANIZADA 1 1/4" X 5/16", E GUARDA CORPO D= 65 CM EM BARRA CHATA GALV. D= 1" X 1/8", SENDO DEGRAUS EM BARRA RED. D= 5/8", ESPAÇADOS DE 27,5 CM, INCLUSIVE LIXAMENTO E PINTURA, FORNECIMENTO E INSTALAÇÃO</t>
  </si>
  <si>
    <t xml:space="preserve"> 17 </t>
  </si>
  <si>
    <t xml:space="preserve">PINTURA</t>
  </si>
  <si>
    <t xml:space="preserve"> 17.1 </t>
  </si>
  <si>
    <t xml:space="preserve"> 88411 </t>
  </si>
  <si>
    <t xml:space="preserve">APLICAÇÃO MANUAL DE FUNDO SELADOR ACRÍLICO EM PANOS COM PRESENÇA DE VÃOS DE EDIFÍCIOS DE MÚLTIPLOS PAVIMENTOS. AF_03/2024</t>
  </si>
  <si>
    <t xml:space="preserve"> 17.2 </t>
  </si>
  <si>
    <t xml:space="preserve"> 88497 </t>
  </si>
  <si>
    <t xml:space="preserve">EMASSAMENTO COM MASSA LÁTEX, APLICAÇÃO EM PAREDE, DUAS DEMÃOS, LIXAMENTO MANUAL. AF_04/2023</t>
  </si>
  <si>
    <t xml:space="preserve"> 17.3 </t>
  </si>
  <si>
    <t xml:space="preserve"> 88489 </t>
  </si>
  <si>
    <t xml:space="preserve">PINTURA LÁTEX ACRÍLICA PREMIUM, APLICAÇÃO MANUAL EM PAREDES, DUAS DEMÃOS. AF_04/2023</t>
  </si>
  <si>
    <t xml:space="preserve"> 17.4 </t>
  </si>
  <si>
    <t xml:space="preserve"> 88426 </t>
  </si>
  <si>
    <t xml:space="preserve">APLICAÇÃO MANUAL DE PINTURA COM TINTA TEXTURIZADA ACRÍLICA EM PANOS CEGOS DE FACHADA (SEM PRESENÇA DE VÃOS) DE EDIFÍCIOS DE MÚLTIPLOS PAVIMENTOS, DUAS CORES. AF_03/2024</t>
  </si>
  <si>
    <t xml:space="preserve"> 17.5 </t>
  </si>
  <si>
    <t xml:space="preserve"> 88494 </t>
  </si>
  <si>
    <t xml:space="preserve">EMASSAMENTO COM MASSA LÁTEX, APLICAÇÃO EM TETO, UMA DEMÃO, LIXAMENTO MANUAL. AF_04/2023</t>
  </si>
  <si>
    <t xml:space="preserve"> 17.6 </t>
  </si>
  <si>
    <t xml:space="preserve"> 88488 </t>
  </si>
  <si>
    <t xml:space="preserve">PINTURA LÁTEX ACRÍLICA PREMIUM, APLICAÇÃO MANUAL EM TETO, DUAS DEMÃOS. AF_04/2023</t>
  </si>
  <si>
    <t xml:space="preserve"> 18 </t>
  </si>
  <si>
    <t xml:space="preserve">EQUIPAMENTOS</t>
  </si>
  <si>
    <t xml:space="preserve"> 18.1 </t>
  </si>
  <si>
    <t xml:space="preserve"> ITA0020 </t>
  </si>
  <si>
    <t xml:space="preserve">FORNECIMENTO DE PLATAFORMA ELEVATORIO</t>
  </si>
  <si>
    <t xml:space="preserve"> 19 </t>
  </si>
  <si>
    <t xml:space="preserve">AREA EXTERNA</t>
  </si>
  <si>
    <t xml:space="preserve"> 19.1 </t>
  </si>
  <si>
    <t xml:space="preserve">FECHAMENTO - DELIMITAÇÃO TERRENO</t>
  </si>
  <si>
    <t xml:space="preserve"> 19.1.1 </t>
  </si>
  <si>
    <t xml:space="preserve"> ITA0028 </t>
  </si>
  <si>
    <t xml:space="preserve">GRADIL TIPO "NYLOFOR 3D", MALHA 20X5CM, Ø 5MM 250X243 CM, PINTURA BRANCA, VERDE E PRETA, BELGO OU SIMILAR, INCLUSIVE POSTES (SECÇÃO 60X40MM E H=2,00M) E ACESSÓRIOS</t>
  </si>
  <si>
    <t xml:space="preserve"> 19.1.2 </t>
  </si>
  <si>
    <t xml:space="preserve"> ITA0050 </t>
  </si>
  <si>
    <t xml:space="preserve">PORTÃO DE ABRIR  GRADIL TIPO "NYLOFOR"</t>
  </si>
  <si>
    <t xml:space="preserve"> 19.1.3 </t>
  </si>
  <si>
    <t xml:space="preserve">MURO</t>
  </si>
  <si>
    <t xml:space="preserve"> 19.1.3.1 </t>
  </si>
  <si>
    <t xml:space="preserve"> 103336 </t>
  </si>
  <si>
    <t xml:space="preserve">ALVENARIA DE VEDAÇÃO DE BLOCOS  VAZADOS DE CONCRETO APARENTE DE 9X19X39 CM (ESPESSURA 9 CM) E ARGAMASSA DE ASSENTAMENTO COM PREPARO EM BETONEIRA. AF_12/2021</t>
  </si>
  <si>
    <t xml:space="preserve"> 19.1.3.2 </t>
  </si>
  <si>
    <t xml:space="preserve"> 105034 </t>
  </si>
  <si>
    <t xml:space="preserve">CINTA DE AMARRAÇÃO DE ALVENARIA MOLDADA IN LOCO COM UTILIZAÇÃO DE BLOCOS CANALETA, ESPESSURA DE *10* CM. AF_03/2024</t>
  </si>
  <si>
    <t xml:space="preserve"> 19.1.3.3 </t>
  </si>
  <si>
    <t xml:space="preserve"> 101173 </t>
  </si>
  <si>
    <t xml:space="preserve">ESTACA BROCA DE CONCRETO, DIÂMETRO DE 20CM, ESCAVAÇÃO MANUAL COM TRADO CONCHA, COM ARMADURA DE ARRANQUE. AF_05/2020</t>
  </si>
  <si>
    <t xml:space="preserve"> 19.1.3.4 </t>
  </si>
  <si>
    <t xml:space="preserve"> 19.2 </t>
  </si>
  <si>
    <t xml:space="preserve">ACESSO DE VEICULOS</t>
  </si>
  <si>
    <t xml:space="preserve"> 19.2.2 </t>
  </si>
  <si>
    <t xml:space="preserve"> 100575 </t>
  </si>
  <si>
    <t xml:space="preserve">REGULARIZAÇÃO DE SUPERFÍCIES COM MOTONIVELADORA. AF_11/2019</t>
  </si>
  <si>
    <t xml:space="preserve"> 19.2.3 </t>
  </si>
  <si>
    <t xml:space="preserve"> 100576 </t>
  </si>
  <si>
    <t xml:space="preserve">REGULARIZAÇÃO E COMPACTAÇÃO DE SUBLEITO DE SOLO  PREDOMINANTEMENTE ARGILOSO. AF_11/2019</t>
  </si>
  <si>
    <t xml:space="preserve"> 19.2.4 </t>
  </si>
  <si>
    <t xml:space="preserve"> 94994 </t>
  </si>
  <si>
    <t xml:space="preserve">EXECUÇÃO DE PASSEIO (CALÇADA) OU PISO DE CONCRETO COM CONCRETO MOLDADO IN LOCO, FEITO EM OBRA, ACABAMENTO CONVENCIONAL, ESPESSURA 8 CM, ARMADO. AF_08/2022</t>
  </si>
  <si>
    <t xml:space="preserve"> 19.2.5 </t>
  </si>
  <si>
    <t xml:space="preserve"> 94273 </t>
  </si>
  <si>
    <t xml:space="preserve">ASSENTAMENTO DE GUIA (MEIO-FIO) EM TRECHO RETO, CONFECCIONADA EM CONCRETO PRÉ-FABRICADO, DIMENSÕES 100X15X13X30 CM (COMPRIMENTO X BASE INFERIOR X BASE SUPERIOR X ALTURA). AF_01/2024</t>
  </si>
  <si>
    <t xml:space="preserve"> 19.2.6 </t>
  </si>
  <si>
    <t xml:space="preserve"> 73882/003 </t>
  </si>
  <si>
    <t xml:space="preserve">CALHA EM CONCRETO SIMPLES, EM MEIA CANA DE CONCRETO, DIAMETRO 400 MM</t>
  </si>
  <si>
    <t xml:space="preserve"> 19.2.7 </t>
  </si>
  <si>
    <t xml:space="preserve"> 103003 </t>
  </si>
  <si>
    <t xml:space="preserve">GRELHA DE FERRO FUNDIDO SIMPLES COM REQUADRO, 300 X 1000 MM, ASSENTADA COM ARGAMASSA 1 : 3 CIMENTO: AREIA - FORNECIMENTO E INSTALAÇÃO. AF_08/2021</t>
  </si>
  <si>
    <t xml:space="preserve"> 19.3 </t>
  </si>
  <si>
    <t xml:space="preserve">PASSEIOS</t>
  </si>
  <si>
    <t xml:space="preserve"> 19.3.1 </t>
  </si>
  <si>
    <t xml:space="preserve"> 19.3.2 </t>
  </si>
  <si>
    <t xml:space="preserve"> 104658 </t>
  </si>
  <si>
    <t xml:space="preserve">PISO PODOTÁTIL DE ALERTA OU DIRECIONAL, DE CONCRETO, ASSENTADO SOBRE ARGAMASSA. AF_03/2024</t>
  </si>
  <si>
    <t xml:space="preserve"> 19.3.3 </t>
  </si>
  <si>
    <t xml:space="preserve"> 102500 </t>
  </si>
  <si>
    <t xml:space="preserve">PINTURA DE DEMARCAÇÃO DE VAGA COM TINTA ACRÍLICA, E = 10 CM, APLICAÇÃO MANUAL. AF_05/2021</t>
  </si>
  <si>
    <t xml:space="preserve"> 19.3.4 </t>
  </si>
  <si>
    <t xml:space="preserve"> 102513 </t>
  </si>
  <si>
    <t xml:space="preserve">PINTURA DE SÍMBOLOS E TEXTOS COM TINTA ACRÍLICA, DEMARCAÇÃO COM FITA ADESIVA E APLICAÇÃO COM ROLO. AF_05/2021</t>
  </si>
  <si>
    <t xml:space="preserve"> 19.3.5 </t>
  </si>
  <si>
    <t xml:space="preserve"> IP0157 </t>
  </si>
  <si>
    <t xml:space="preserve">PLACA EM ALUMÍNIO 50 x 70 cm PARA SINALIZAÇÃO DE VAGA PARA DEFICIENTE - "ESTACIONAMENTO RESERVADO", COM POSTE 2,10M – FORNECIMENTO E INSTALAÇÃO</t>
  </si>
  <si>
    <t xml:space="preserve"> 19.3.6 </t>
  </si>
  <si>
    <t xml:space="preserve"> IP0158 </t>
  </si>
  <si>
    <t xml:space="preserve">PLACA EM ALUMÍNIO 50 x 70 cm PARA SINALIZAÇÃO DE VAGA PARA IDOSO - "ESTACIONAMENTO RESERVADO", COM POSTE 2,10M – FORNECIMENTO E INSTALAÇÃO</t>
  </si>
  <si>
    <t xml:space="preserve"> 19.4 </t>
  </si>
  <si>
    <t xml:space="preserve">LIMPEZA - REMOÇÃO DE VEGETAÇÃO</t>
  </si>
  <si>
    <t xml:space="preserve"> 19.4.1 </t>
  </si>
  <si>
    <t xml:space="preserve"> 98524 </t>
  </si>
  <si>
    <t xml:space="preserve">LIMPEZA MANUAL DE VEGETAÇÃO EM TERRENO COM ENXADA. AF_03/2024</t>
  </si>
  <si>
    <t xml:space="preserve"> 19.4.2 </t>
  </si>
  <si>
    <t xml:space="preserve"> 98525 </t>
  </si>
  <si>
    <t xml:space="preserve">LIMPEZA MECANIZADA DE CAMADA VEGETAL, VEGETAÇÃO E PEQUENAS ÁRVORES (DIÂMETRO DE TRONCO MENOR QUE 0,20 M), COM TRATOR DE ESTEIRAS. AF_03/2024</t>
  </si>
  <si>
    <t xml:space="preserve"> 19.4.3 </t>
  </si>
  <si>
    <t xml:space="preserve"> ITA0059 </t>
  </si>
  <si>
    <t xml:space="preserve">ROÇAGEM COM ROÇADEIRA A GASOLINA</t>
  </si>
  <si>
    <t xml:space="preserve"> 19.5 </t>
  </si>
  <si>
    <t xml:space="preserve">IDENTIFICAÇÃO/MASTRO BANDEIRAS</t>
  </si>
  <si>
    <t xml:space="preserve"> 19.5.1 </t>
  </si>
  <si>
    <t xml:space="preserve">IDENTIFICAÇÃO</t>
  </si>
  <si>
    <t xml:space="preserve"> 19.5.1.1 </t>
  </si>
  <si>
    <t xml:space="preserve"> ITA0056 </t>
  </si>
  <si>
    <t xml:space="preserve">LETRA EM AÇO INOX ESCOVADO/POLIDO 10 X 10CM - INSTALADO</t>
  </si>
  <si>
    <t xml:space="preserve"> 19.5.1.2 </t>
  </si>
  <si>
    <t xml:space="preserve"> ITA0055 </t>
  </si>
  <si>
    <t xml:space="preserve">LETRA EM AÇO INOX ESCOVADO/POLIDO 20 X 20CM - INSTALADO</t>
  </si>
  <si>
    <t xml:space="preserve"> 19.5.2 </t>
  </si>
  <si>
    <t xml:space="preserve">BASE E MASTRO PARA BANDEIRAS</t>
  </si>
  <si>
    <t xml:space="preserve"> 19.5.2.1 </t>
  </si>
  <si>
    <t xml:space="preserve"> 19.5.2.2 </t>
  </si>
  <si>
    <t xml:space="preserve"> 94963 </t>
  </si>
  <si>
    <t xml:space="preserve">CONCRETO FCK = 15MPA, TRAÇO 1:3,4:3,5 (EM MASSA SECA DE CIMENTO/ AREIA MÉDIA/ BRITA 1) - PREPARO MECÂNICO COM BETONEIRA 400 L. AF_05/2021</t>
  </si>
  <si>
    <t xml:space="preserve"> 19.5.2.3 </t>
  </si>
  <si>
    <t xml:space="preserve"> 103670 </t>
  </si>
  <si>
    <t xml:space="preserve">LANÇAMENTO COM USO DE BALDES, ADENSAMENTO E ACABAMENTO DE CONCRETO EM ESTRUTURAS. AF_02/2022</t>
  </si>
  <si>
    <t xml:space="preserve"> 19.5.2.4 </t>
  </si>
  <si>
    <t xml:space="preserve"> 92337 </t>
  </si>
  <si>
    <t xml:space="preserve">TUBO DE AÇO GALVANIZADO COM COSTURA, CLASSE MÉDIA, CONEXÃO RANHURADA, DN 80 (3"), INSTALADO EM PRUMADAS - FORNECIMENTO E INSTALAÇÃO. AF_10/2020</t>
  </si>
  <si>
    <t xml:space="preserve"> 19.5.2.5 </t>
  </si>
  <si>
    <t xml:space="preserve"> 92687 </t>
  </si>
  <si>
    <t xml:space="preserve">TUBO DE AÇO GALVANIZADO COM COSTURA, CLASSE MÉDIA, CONEXÃO ROSQUEADA, DN 15 (1/2"), INSTALADO EM RAMAIS E SUB-RAMAIS DE GÁS - FORNECIMENTO E INSTALAÇÃO. AF_10/2020</t>
  </si>
  <si>
    <t xml:space="preserve"> 19.5.2.6 </t>
  </si>
  <si>
    <t xml:space="preserve"> ITA0067 </t>
  </si>
  <si>
    <t xml:space="preserve">ROLDANA E CORDA PARA MASTRO DE BANDEIRA</t>
  </si>
  <si>
    <t xml:space="preserve"> 19.5.2.7 </t>
  </si>
  <si>
    <t xml:space="preserve"> 101092 </t>
  </si>
  <si>
    <t xml:space="preserve">PISO EM GRANITO APLICADO EM CALÇADAS OU PISOS EXTERNOS. AF_05/2020</t>
  </si>
  <si>
    <t xml:space="preserve"> 20 </t>
  </si>
  <si>
    <t xml:space="preserve">RESERVATÓRIO ELEVADO E ENTERRADO</t>
  </si>
  <si>
    <t xml:space="preserve"> 20.1 </t>
  </si>
  <si>
    <t xml:space="preserve"> 20.2 </t>
  </si>
  <si>
    <t xml:space="preserve"> 73948/004 </t>
  </si>
  <si>
    <t xml:space="preserve">LIMPEZA E LAVAGEM DE PASTILHAS</t>
  </si>
  <si>
    <t xml:space="preserve"> 20.3 </t>
  </si>
  <si>
    <t xml:space="preserve"> SEMAP 04.01.072 </t>
  </si>
  <si>
    <t xml:space="preserve">LIMPEZA DE RESERVATORIOS</t>
  </si>
  <si>
    <t xml:space="preserve">M³</t>
  </si>
  <si>
    <t xml:space="preserve"> 20.4 </t>
  </si>
  <si>
    <t xml:space="preserve"> ITA0022 </t>
  </si>
  <si>
    <t xml:space="preserve">LIMPEZA, DESINFECÇÃO E TESTE DE REDES DE ABASTECIMENTO DE ÁGUA</t>
  </si>
  <si>
    <t xml:space="preserve"> 20.5 </t>
  </si>
  <si>
    <t xml:space="preserve"> ITA0024 </t>
  </si>
  <si>
    <t xml:space="preserve">GUARDA-CORPO METÁLICO PARA ESCADA MARINHEIRO EM AÇO PINTADO</t>
  </si>
  <si>
    <t xml:space="preserve"> 20.6 </t>
  </si>
  <si>
    <t xml:space="preserve"> 102111 </t>
  </si>
  <si>
    <t xml:space="preserve">BOMBA CENTRÍFUGA, MONOFÁSICA, 0,5 CV OU 0,49 HP, HM 6 A 20 M, Q 1,2 A 8,3 M3/H - FORNECIMENTO E INSTALAÇÃO. AF_12/2020</t>
  </si>
  <si>
    <t xml:space="preserve"> 20.7 </t>
  </si>
  <si>
    <t xml:space="preserve"> 20.8 </t>
  </si>
  <si>
    <t xml:space="preserve"> 94796 </t>
  </si>
  <si>
    <t xml:space="preserve">TORNEIRA DE BOIA PARA CAIXA D'ÁGUA, ROSCÁVEL, 3/4" - FORNECIMENTO E INSTALAÇÃO. AF_08/2021</t>
  </si>
  <si>
    <t xml:space="preserve"> 20.9 </t>
  </si>
  <si>
    <t xml:space="preserve"> 91341 </t>
  </si>
  <si>
    <t xml:space="preserve">PORTA EM ALUMÍNIO DE ABRIR TIPO VENEZIANA COM GUARNIÇÃO, FIXAÇÃO COM PARAFUSOS - FORNECIMENTO E INSTALAÇÃO. AF_12/2019</t>
  </si>
  <si>
    <t xml:space="preserve"> 21 </t>
  </si>
  <si>
    <t xml:space="preserve">CLIMATIZAÇÃO</t>
  </si>
  <si>
    <t xml:space="preserve"> 21.1 </t>
  </si>
  <si>
    <t xml:space="preserve"> COBRE_FLEXÍVEL_1/2"_1/32"_FORNECIMENTO_E_INSTALAÇÃO </t>
  </si>
  <si>
    <t xml:space="preserve">FORNECIMENTO E INSTALAÇÃO DE TUBULAÇÃO FLEXÍVEL DE COBRE DE 1/2" E PAREDE DE 1/32" COM ISOLAMENTO TÉRMICO</t>
  </si>
  <si>
    <t xml:space="preserve"> CABOPP-5X2,5mm² </t>
  </si>
  <si>
    <t xml:space="preserve">FORNECIMENTO E INSTALAÇÃO DE CABO PP 5x2,5 mm² PARA INTERLIGAÇÃO DAS UNIDADES INTERNAS E EXTERNAS DOS SPLITS</t>
  </si>
  <si>
    <t xml:space="preserve"> 21.2 </t>
  </si>
  <si>
    <t xml:space="preserve"> COBRE_FLEXÍVEL_1/4"_1/32"_FORNECIMENTO_E_INSTALAÇÃO </t>
  </si>
  <si>
    <t xml:space="preserve">FORNECIMENTO E INSTALAÇÃO DE TUBULAÇÃO FLEXÍVEL DE COBRE DE 1/4" E PAREDE DE 1/32" COM ISOLAMENTO TÉRMICO</t>
  </si>
  <si>
    <t xml:space="preserve"> ITA0052 </t>
  </si>
  <si>
    <t xml:space="preserve">FORNECIMENTO E INSTALAÇÃO DE DUAS CAIXAS DE VENTILAÇÃO, SENDO UMA DE 2000 m³/h E A OUTRA DE 800m³/h,  COM SUAS REDES DE DUTOS E GRELHAS DE INSUFLAMENTO DE AR EXTERIOR E VENEZIANAS INSTALADAS</t>
  </si>
  <si>
    <t xml:space="preserve">CONJ</t>
  </si>
  <si>
    <t xml:space="preserve"> 21.3 </t>
  </si>
  <si>
    <t xml:space="preserve"> COBRE_FLEXÍVEL_3/8"_1/32"_FORNECIMENTO_E_INSTALAÇÃO </t>
  </si>
  <si>
    <t xml:space="preserve">FORNECIMENTO E INSTALAÇÃO DE TUBULAÇÃO FLEXÍVEL DE COBRE DE 3/8" E PAREDE DE 1/32" COM ISOLAMENTO TÉRMICO</t>
  </si>
  <si>
    <t xml:space="preserve"> 21.4 </t>
  </si>
  <si>
    <t xml:space="preserve"> COBRE_FLEXÍVEL_5/8"_1/32"_FORNECIMENTO_E_INSTALAÇÃO </t>
  </si>
  <si>
    <t xml:space="preserve">FORNECIMENTO E INSTALAÇÃO DE TUBULAÇÃO FLEXÍVEL DE COBRE DE 5/8" E PAREDE DE 1/32" COM ISOLAMENTO TÉRMICO</t>
  </si>
  <si>
    <t xml:space="preserve"> 21.5 </t>
  </si>
  <si>
    <t xml:space="preserve"> COBRE_FLEXÍVEL_3/4"_1/32"_FORNECIMENTO_E_INSTALAÇÃO </t>
  </si>
  <si>
    <t xml:space="preserve">FORNECIMENTO E INSTALAÇÃO DE TUBULAÇÃO FLEXÍVEL DE COBRE DE 3/4" E PAREDE DE 1/32" COM ISOLAMENTO TÉRMICO</t>
  </si>
  <si>
    <t xml:space="preserve"> 21.6 </t>
  </si>
  <si>
    <t xml:space="preserve"> MÃO_DE_OBRA_INSTALAÇÃO_SPLIT_PT_36K </t>
  </si>
  <si>
    <t xml:space="preserve">INSTALAÇÃO - AR CONDICIONADO SPLIT INVERTER, PISO TETO, 36000 BTU/H, CICLO FRIO - MÃO DE OBRA DE INSTALAÇÃO E INSUMOS COMPLEMENTARES (SEM CONSIDERAR O EQUIPAMENTO)</t>
  </si>
  <si>
    <t xml:space="preserve"> 21.7 </t>
  </si>
  <si>
    <t xml:space="preserve"> MÃO_DE_OBRA_INSTALAÇÃO_SPLIT_HW_12K </t>
  </si>
  <si>
    <t xml:space="preserve">INSTALAÇÃO - AR CONDICIONADO SPLIT INVERTER, HI-WALL (PAREDE), 12000 BTU/H, CICLO FRIO - MÃO DE OBRA DE INSTALAÇÃO E INSUMOS COMPLEMENTARES (SEM CONSIDERAR O EQUIPAMENTO)</t>
  </si>
  <si>
    <t xml:space="preserve"> 21.8 </t>
  </si>
  <si>
    <t xml:space="preserve"> MÃO_DE_OBRA_INSTALAÇÃO_SPLIT_HW_24K </t>
  </si>
  <si>
    <t xml:space="preserve">INSTALAÇÃO - AR CONDICIONADO SPLIT INVERTER, HI-WALL (PAREDE), 24000 BTU/H, CICLO FRIO - MÃO DE OBRA DE INSTALAÇÃO E INSUMOS COMPLEMENTARES (SEM CONSIDERAR O EQUIPAMENTO)</t>
  </si>
  <si>
    <t xml:space="preserve"> 21.9 </t>
  </si>
  <si>
    <t xml:space="preserve"> 89865 </t>
  </si>
  <si>
    <t xml:space="preserve">TUBO, PVC, SOLDÁVEL, DN 25MM, INSTALADO EM DRENO DE AR-CONDICIONADO - FORNECIMENTO E INSTALAÇÃO. AF_08/2022</t>
  </si>
  <si>
    <t xml:space="preserve"> 21.10 </t>
  </si>
  <si>
    <t xml:space="preserve"> VENT-PAREDE </t>
  </si>
  <si>
    <t xml:space="preserve">FORNECIMENTO E INSTALAÇÃO DE VENTILADOR DE PAREDE</t>
  </si>
  <si>
    <t xml:space="preserve"> SEMAP 02.00.024 </t>
  </si>
  <si>
    <t xml:space="preserve">CAIXA DE BRITA PARA DESCIDA E DRENO DE AGUAS PLUVIAIS 30x30x40</t>
  </si>
  <si>
    <t xml:space="preserve"> 21.11 </t>
  </si>
  <si>
    <t xml:space="preserve"> SPLITVENT </t>
  </si>
  <si>
    <t xml:space="preserve">FORNECIMENTO E INSTALAÇÃO DE VENTILADOR SPLITVENT COM FILTROS G4+M5</t>
  </si>
  <si>
    <t xml:space="preserve"> 22 </t>
  </si>
  <si>
    <t xml:space="preserve">SPDA</t>
  </si>
  <si>
    <t xml:space="preserve"> 22.1 </t>
  </si>
  <si>
    <t xml:space="preserve">SUBSISTEMA DE CAPTAÇÃO</t>
  </si>
  <si>
    <t xml:space="preserve"> 22.1.1 </t>
  </si>
  <si>
    <t xml:space="preserve"> LS0001 </t>
  </si>
  <si>
    <t xml:space="preserve">FIXADOR CABO DE COBRE NU 35 mm² EM TELHA DE FIBRA OU CIMENTO, INOX DIAMETRO 45MM PARAFUSO E PORCA 1/4 POL. EM INOX</t>
  </si>
  <si>
    <t xml:space="preserve"> 22.1.2 </t>
  </si>
  <si>
    <t xml:space="preserve"> ITA0003 </t>
  </si>
  <si>
    <t xml:space="preserve">PRESILHA DE LATÃO, L=20MM, PARA FIXAÇÃO DE CABOS DE COBRE, FURO D=5MM, PARA CABOS 35MM² A 50MM² COM PARAFUSO AUTO-ATARRAXANTE 4,2X32MM COM BUCHA DE NYLON</t>
  </si>
  <si>
    <t xml:space="preserve"> 22.1.3 </t>
  </si>
  <si>
    <t xml:space="preserve"> ITA0005 </t>
  </si>
  <si>
    <t xml:space="preserve">FIXADOR TIPO ÔMEGA EM COBRE, l=15mm, C/FUROS D=5,5mm E TRAVA P/CABO de 35mm² COM PARAFUSO AUTO-ATARRAXANTE - 4,2 X 32MM, COM BUCHA DE NYLON</t>
  </si>
  <si>
    <t xml:space="preserve"> 22.1.4 </t>
  </si>
  <si>
    <t xml:space="preserve"> LSE005 </t>
  </si>
  <si>
    <t xml:space="preserve">PARA-RAIO TIPO FRANKLIN 350 MM, LATÃO CROMADO, PARA DESCIDA 2 CABOS, C/ SUPORTE E CONECTORES P/ CABO TERRA, INCLUSIVE MASTRO AÇO GALVANIZADO 3 M X 1 1/2" E BASE</t>
  </si>
  <si>
    <t xml:space="preserve"> 22.1.5 </t>
  </si>
  <si>
    <t xml:space="preserve"> ITA0006 </t>
  </si>
  <si>
    <t xml:space="preserve">TERMINAL AÉREO EM AÇO GALVANIZADO - 10MM x 250MM, COM FIXAÇÃO HORIZONTAL, COM CONETOR MINIGAR E PARAFUSO AUTO-ATARRAXANTE 4,2 X 32 MM COM BUCHA</t>
  </si>
  <si>
    <t xml:space="preserve"> 22.1.6 </t>
  </si>
  <si>
    <t xml:space="preserve"> ITA0007 </t>
  </si>
  <si>
    <t xml:space="preserve">CABO DE COBRE NU 35 MM², NÃO ENTERRADO, SEM ISOLADOR - FORNECIMENTO E INSTALAÇÃO</t>
  </si>
  <si>
    <t xml:space="preserve"> 22.2 </t>
  </si>
  <si>
    <t xml:space="preserve">SUBSISTEMA DE DESCIDA</t>
  </si>
  <si>
    <t xml:space="preserve"> 22.2.1 </t>
  </si>
  <si>
    <t xml:space="preserve"> 22.2.2 </t>
  </si>
  <si>
    <t xml:space="preserve"> 22.2.3 </t>
  </si>
  <si>
    <t xml:space="preserve"> LS0010 </t>
  </si>
  <si>
    <t xml:space="preserve">CONECTOR DE MEDIÇÃO EM BRONZE C/ 4 PARAFUSOS P/ CABOS DE COBRE 16 - 70 MM2 REF. TEL-560 (PÁRA-RAIO) - FORNECIMENTO E INSTALAÇÃO</t>
  </si>
  <si>
    <t xml:space="preserve"> 22.2.4 </t>
  </si>
  <si>
    <t xml:space="preserve"> ITA0008 </t>
  </si>
  <si>
    <t xml:space="preserve">CAIXA DE INSPEÇÃO EM POLIAMIDA 150X110X7070mm, BOCAL 1" (DN 32mm)</t>
  </si>
  <si>
    <t xml:space="preserve"> 22.2.5 </t>
  </si>
  <si>
    <t xml:space="preserve"> LS0014 </t>
  </si>
  <si>
    <t xml:space="preserve">ELETRODUTO RÍGIDO ROSCÁVEL, PVC, DN 32 MM (1"), APARENTE, INSTALADO EM PAREDE - FORNECIMENTO E INSTALAÇÃO</t>
  </si>
  <si>
    <t xml:space="preserve"> 22.3 </t>
  </si>
  <si>
    <t xml:space="preserve">SUBSISTEMA DE ATERRAMENTO</t>
  </si>
  <si>
    <t xml:space="preserve"> 22.3.1 </t>
  </si>
  <si>
    <t xml:space="preserve"> 22.3.2 </t>
  </si>
  <si>
    <t xml:space="preserve"> 22.3.3 </t>
  </si>
  <si>
    <t xml:space="preserve"> 96985 </t>
  </si>
  <si>
    <t xml:space="preserve">HASTE DE ATERRAMENTO, DIÂMETRO 5/8", COM 3 METROS - FORNECIMENTO E INSTALAÇÃO. AF_08/2023</t>
  </si>
  <si>
    <t xml:space="preserve"> 22.3.4 </t>
  </si>
  <si>
    <t xml:space="preserve"> 96977 </t>
  </si>
  <si>
    <t xml:space="preserve">CORDOALHA DE COBRE NU 50 MM², ENTERRADA - FORNECIMENTO E INSTALAÇÃO. AF_08/2023</t>
  </si>
  <si>
    <t xml:space="preserve"> 22.3.5 </t>
  </si>
  <si>
    <t xml:space="preserve"> LS0015 </t>
  </si>
  <si>
    <t xml:space="preserve">CAIXA DE INSPEÇÃO PARA ATERRAMENTO, CIRCULAR, EM POLIETILENO, DIÂMETRO INTERNO = 0,3 M, INCLUINDO TAMPA - FORNECIMENTO E INSTALAÇÃO</t>
  </si>
  <si>
    <t xml:space="preserve"> 22.3.6 </t>
  </si>
  <si>
    <t xml:space="preserve"> SEMAP 00.04.006 </t>
  </si>
  <si>
    <t xml:space="preserve">CAIXA DE EQUALIZAÇÃO P/ ATERRAMENTO 210x210x90 MM,  C/ BARRAMENTO - TEL-903</t>
  </si>
  <si>
    <t xml:space="preserve"> 23 </t>
  </si>
  <si>
    <t xml:space="preserve">ENTREGA DA OBRA</t>
  </si>
  <si>
    <t xml:space="preserve"> 23.1 </t>
  </si>
  <si>
    <t xml:space="preserve"> ITA0054 </t>
  </si>
  <si>
    <t xml:space="preserve">AS BUILT ITABUNA (PROJETO / MEMORIAL/ ESPECIFICAÇÃO)</t>
  </si>
  <si>
    <t xml:space="preserve"> 23.2 </t>
  </si>
  <si>
    <t xml:space="preserve"> IP0166 </t>
  </si>
  <si>
    <t xml:space="preserve">DESMOBILIZAÇÃO</t>
  </si>
  <si>
    <t xml:space="preserve"> SEMAI 04.01.075 </t>
  </si>
  <si>
    <t xml:space="preserve">LIMPEZA GERAL</t>
  </si>
  <si>
    <t xml:space="preserve">Total sem BDI</t>
  </si>
  <si>
    <t xml:space="preserve">Total do BDI</t>
  </si>
  <si>
    <t xml:space="preserve">Total Geral</t>
  </si>
  <si>
    <t xml:space="preserve">_______________________________________________________________
Maria Zileide Moreira Gonçalves
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</si>
</sst>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0\ %"/>
  </numFmts>
  <fonts count="9">
    <font>
      <sz val="11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4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7" fillId="4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5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569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K9" activeCellId="0" sqref="K9"/>
    </sheetView>
  </sheetViews>
  <sheetFormatPr defaultColWidth="8.609375" defaultRowHeight="14.25" zeroHeight="false" outlineLevelRow="0" outlineLevelCol="0"/>
  <cols>
    <col collapsed="false" customWidth="true" hidden="false" outlineLevel="0" max="2" min="1" style="0" width="10"/>
    <col collapsed="false" customWidth="true" hidden="false" outlineLevel="0" max="3" min="3" style="0" width="13.25"/>
    <col collapsed="false" customWidth="true" hidden="false" outlineLevel="0" max="4" min="4" style="0" width="60"/>
    <col collapsed="false" customWidth="true" hidden="false" outlineLevel="0" max="5" min="5" style="0" width="8"/>
    <col collapsed="false" customWidth="true" hidden="false" outlineLevel="0" max="10" min="6" style="0" width="13"/>
  </cols>
  <sheetData>
    <row r="1" customFormat="false" ht="15" hidden="false" customHeight="true" outlineLevel="0" collapsed="false">
      <c r="A1" s="1"/>
      <c r="B1" s="1"/>
      <c r="C1" s="1"/>
      <c r="D1" s="1" t="s">
        <v>0</v>
      </c>
      <c r="E1" s="2" t="s">
        <v>1</v>
      </c>
      <c r="F1" s="2"/>
      <c r="G1" s="2" t="s">
        <v>2</v>
      </c>
      <c r="H1" s="2"/>
      <c r="I1" s="2" t="s">
        <v>3</v>
      </c>
      <c r="J1" s="2"/>
    </row>
    <row r="2" customFormat="false" ht="79.5" hidden="false" customHeight="true" outlineLevel="0" collapsed="false">
      <c r="A2" s="3"/>
      <c r="B2" s="3"/>
      <c r="C2" s="3"/>
      <c r="D2" s="3" t="s">
        <v>4</v>
      </c>
      <c r="E2" s="4" t="s">
        <v>5</v>
      </c>
      <c r="F2" s="4"/>
      <c r="G2" s="4" t="s">
        <v>6</v>
      </c>
      <c r="H2" s="4"/>
      <c r="I2" s="4" t="s">
        <v>7</v>
      </c>
      <c r="J2" s="4"/>
    </row>
    <row r="3" customFormat="false" ht="15" hidden="false" customHeight="true" outlineLevel="0" collapsed="false">
      <c r="A3" s="5" t="s">
        <v>8</v>
      </c>
      <c r="B3" s="5"/>
      <c r="C3" s="5"/>
      <c r="D3" s="5"/>
      <c r="E3" s="5"/>
      <c r="F3" s="5"/>
      <c r="G3" s="5"/>
      <c r="H3" s="5"/>
      <c r="I3" s="5"/>
      <c r="J3" s="5"/>
    </row>
    <row r="4" customFormat="false" ht="30" hidden="false" customHeight="true" outlineLevel="0" collapsed="false">
      <c r="A4" s="6" t="s">
        <v>9</v>
      </c>
      <c r="B4" s="7" t="s">
        <v>10</v>
      </c>
      <c r="C4" s="6" t="s">
        <v>11</v>
      </c>
      <c r="D4" s="6" t="s">
        <v>12</v>
      </c>
      <c r="E4" s="8" t="s">
        <v>13</v>
      </c>
      <c r="F4" s="7" t="s">
        <v>14</v>
      </c>
      <c r="G4" s="7" t="s">
        <v>15</v>
      </c>
      <c r="H4" s="7" t="s">
        <v>16</v>
      </c>
      <c r="I4" s="7" t="s">
        <v>17</v>
      </c>
      <c r="J4" s="7" t="s">
        <v>18</v>
      </c>
    </row>
    <row r="5" customFormat="false" ht="24" hidden="false" customHeight="true" outlineLevel="0" collapsed="false">
      <c r="A5" s="9" t="s">
        <v>19</v>
      </c>
      <c r="B5" s="9"/>
      <c r="C5" s="9"/>
      <c r="D5" s="9" t="s">
        <v>20</v>
      </c>
      <c r="E5" s="9"/>
      <c r="F5" s="10"/>
      <c r="G5" s="9"/>
      <c r="H5" s="9"/>
      <c r="I5" s="11" t="n">
        <v>345072.16</v>
      </c>
      <c r="J5" s="12" t="n">
        <f aca="false">I5 / 3327261.39</f>
        <v>0.103710565402858</v>
      </c>
    </row>
    <row r="6" customFormat="false" ht="24" hidden="false" customHeight="true" outlineLevel="0" collapsed="false">
      <c r="A6" s="9" t="s">
        <v>21</v>
      </c>
      <c r="B6" s="9"/>
      <c r="C6" s="9"/>
      <c r="D6" s="9" t="s">
        <v>22</v>
      </c>
      <c r="E6" s="9"/>
      <c r="F6" s="10"/>
      <c r="G6" s="9"/>
      <c r="H6" s="9"/>
      <c r="I6" s="11" t="n">
        <v>271281.43</v>
      </c>
      <c r="J6" s="12" t="n">
        <f aca="false">I6 / 3327261.39</f>
        <v>0.0815329480320751</v>
      </c>
    </row>
    <row r="7" customFormat="false" ht="25.5" hidden="false" customHeight="true" outlineLevel="0" collapsed="false">
      <c r="A7" s="13" t="s">
        <v>23</v>
      </c>
      <c r="B7" s="14" t="s">
        <v>24</v>
      </c>
      <c r="C7" s="13" t="s">
        <v>25</v>
      </c>
      <c r="D7" s="13" t="s">
        <v>26</v>
      </c>
      <c r="E7" s="15" t="s">
        <v>27</v>
      </c>
      <c r="F7" s="14" t="n">
        <v>770</v>
      </c>
      <c r="G7" s="16" t="n">
        <v>122.3</v>
      </c>
      <c r="H7" s="16" t="n">
        <f aca="false">TRUNC(G7 * (1 + 22.88 / 100), 2)</f>
        <v>150.28</v>
      </c>
      <c r="I7" s="16" t="n">
        <f aca="false">TRUNC(F7 * H7, 2)</f>
        <v>115715.6</v>
      </c>
      <c r="J7" s="17" t="n">
        <f aca="false">I7 / 3327261.39</f>
        <v>0.0347780310701709</v>
      </c>
    </row>
    <row r="8" customFormat="false" ht="25.5" hidden="false" customHeight="true" outlineLevel="0" collapsed="false">
      <c r="A8" s="13" t="s">
        <v>28</v>
      </c>
      <c r="B8" s="14" t="s">
        <v>29</v>
      </c>
      <c r="C8" s="13" t="s">
        <v>25</v>
      </c>
      <c r="D8" s="13" t="s">
        <v>30</v>
      </c>
      <c r="E8" s="15" t="s">
        <v>31</v>
      </c>
      <c r="F8" s="14" t="n">
        <v>7</v>
      </c>
      <c r="G8" s="16" t="n">
        <v>6778.92</v>
      </c>
      <c r="H8" s="16" t="n">
        <f aca="false">TRUNC(G8 * (1 + 22.88 / 100), 2)</f>
        <v>8329.93</v>
      </c>
      <c r="I8" s="16" t="n">
        <f aca="false">TRUNC(F8 * H8, 2)</f>
        <v>58309.51</v>
      </c>
      <c r="J8" s="17" t="n">
        <f aca="false">I8 / 3327261.39</f>
        <v>0.0175247758337375</v>
      </c>
    </row>
    <row r="9" customFormat="false" ht="24" hidden="false" customHeight="true" outlineLevel="0" collapsed="false">
      <c r="A9" s="13" t="s">
        <v>32</v>
      </c>
      <c r="B9" s="14" t="s">
        <v>33</v>
      </c>
      <c r="C9" s="13" t="s">
        <v>25</v>
      </c>
      <c r="D9" s="13" t="s">
        <v>34</v>
      </c>
      <c r="E9" s="15" t="s">
        <v>27</v>
      </c>
      <c r="F9" s="14" t="n">
        <v>3024</v>
      </c>
      <c r="G9" s="16" t="n">
        <v>25.3</v>
      </c>
      <c r="H9" s="16" t="n">
        <f aca="false">TRUNC(G9 * (1 + 22.88 / 100), 2)</f>
        <v>31.08</v>
      </c>
      <c r="I9" s="16" t="n">
        <f aca="false">TRUNC(F9 * H9, 2)</f>
        <v>93985.92</v>
      </c>
      <c r="J9" s="17" t="n">
        <f aca="false">I9 / 3327261.39</f>
        <v>0.028247230675195</v>
      </c>
    </row>
    <row r="10" customFormat="false" ht="24" hidden="false" customHeight="true" outlineLevel="0" collapsed="false">
      <c r="A10" s="13" t="s">
        <v>35</v>
      </c>
      <c r="B10" s="14" t="s">
        <v>36</v>
      </c>
      <c r="C10" s="13" t="s">
        <v>25</v>
      </c>
      <c r="D10" s="13" t="s">
        <v>37</v>
      </c>
      <c r="E10" s="15" t="s">
        <v>27</v>
      </c>
      <c r="F10" s="14" t="n">
        <v>40</v>
      </c>
      <c r="G10" s="16" t="n">
        <v>45.08</v>
      </c>
      <c r="H10" s="16" t="n">
        <f aca="false">TRUNC(G10 * (1 + 22.88 / 100), 2)</f>
        <v>55.39</v>
      </c>
      <c r="I10" s="16" t="n">
        <f aca="false">TRUNC(F10 * H10, 2)</f>
        <v>2215.6</v>
      </c>
      <c r="J10" s="17" t="n">
        <f aca="false">I10 / 3327261.39</f>
        <v>0.000665892979330969</v>
      </c>
    </row>
    <row r="11" customFormat="false" ht="24" hidden="false" customHeight="true" outlineLevel="0" collapsed="false">
      <c r="A11" s="13" t="s">
        <v>38</v>
      </c>
      <c r="B11" s="14" t="s">
        <v>39</v>
      </c>
      <c r="C11" s="13" t="s">
        <v>25</v>
      </c>
      <c r="D11" s="13" t="s">
        <v>40</v>
      </c>
      <c r="E11" s="15" t="s">
        <v>27</v>
      </c>
      <c r="F11" s="14" t="n">
        <v>40</v>
      </c>
      <c r="G11" s="16" t="n">
        <v>21.46</v>
      </c>
      <c r="H11" s="16" t="n">
        <f aca="false">TRUNC(G11 * (1 + 22.88 / 100), 2)</f>
        <v>26.37</v>
      </c>
      <c r="I11" s="16" t="n">
        <f aca="false">TRUNC(F11 * H11, 2)</f>
        <v>1054.8</v>
      </c>
      <c r="J11" s="17" t="n">
        <f aca="false">I11 / 3327261.39</f>
        <v>0.000317017473640687</v>
      </c>
    </row>
    <row r="12" customFormat="false" ht="24" hidden="false" customHeight="true" outlineLevel="0" collapsed="false">
      <c r="A12" s="9" t="s">
        <v>41</v>
      </c>
      <c r="B12" s="9"/>
      <c r="C12" s="9"/>
      <c r="D12" s="9" t="s">
        <v>42</v>
      </c>
      <c r="E12" s="9"/>
      <c r="F12" s="10"/>
      <c r="G12" s="9"/>
      <c r="H12" s="9"/>
      <c r="I12" s="11" t="n">
        <v>10902.6</v>
      </c>
      <c r="J12" s="12" t="n">
        <f aca="false">I12 / 3327261.39</f>
        <v>0.00327674887003693</v>
      </c>
    </row>
    <row r="13" customFormat="false" ht="24" hidden="false" customHeight="true" outlineLevel="0" collapsed="false">
      <c r="A13" s="13" t="s">
        <v>43</v>
      </c>
      <c r="B13" s="14" t="s">
        <v>44</v>
      </c>
      <c r="C13" s="13" t="s">
        <v>45</v>
      </c>
      <c r="D13" s="13" t="s">
        <v>46</v>
      </c>
      <c r="E13" s="15" t="s">
        <v>47</v>
      </c>
      <c r="F13" s="14" t="n">
        <v>6</v>
      </c>
      <c r="G13" s="16" t="n">
        <v>1478.76</v>
      </c>
      <c r="H13" s="16" t="n">
        <f aca="false">TRUNC(G13 * (1 + 22.88 / 100), 2)</f>
        <v>1817.1</v>
      </c>
      <c r="I13" s="16" t="n">
        <f aca="false">TRUNC(F13 * H13, 2)</f>
        <v>10902.6</v>
      </c>
      <c r="J13" s="17" t="n">
        <f aca="false">I13 / 3327261.39</f>
        <v>0.00327674887003693</v>
      </c>
    </row>
    <row r="14" customFormat="false" ht="24" hidden="false" customHeight="true" outlineLevel="0" collapsed="false">
      <c r="A14" s="9" t="s">
        <v>48</v>
      </c>
      <c r="B14" s="9"/>
      <c r="C14" s="9"/>
      <c r="D14" s="9" t="s">
        <v>49</v>
      </c>
      <c r="E14" s="9"/>
      <c r="F14" s="10"/>
      <c r="G14" s="9"/>
      <c r="H14" s="9"/>
      <c r="I14" s="11" t="n">
        <v>62888.13</v>
      </c>
      <c r="J14" s="12" t="n">
        <f aca="false">I14 / 3327261.39</f>
        <v>0.0189008685007462</v>
      </c>
    </row>
    <row r="15" customFormat="false" ht="51.75" hidden="false" customHeight="true" outlineLevel="0" collapsed="false">
      <c r="A15" s="13" t="s">
        <v>50</v>
      </c>
      <c r="B15" s="14" t="s">
        <v>51</v>
      </c>
      <c r="C15" s="13" t="s">
        <v>25</v>
      </c>
      <c r="D15" s="13" t="s">
        <v>52</v>
      </c>
      <c r="E15" s="15" t="s">
        <v>53</v>
      </c>
      <c r="F15" s="14" t="n">
        <v>240</v>
      </c>
      <c r="G15" s="16" t="n">
        <v>100.83</v>
      </c>
      <c r="H15" s="16" t="n">
        <f aca="false">TRUNC(G15 * (1 + 22.88 / 100), 2)</f>
        <v>123.89</v>
      </c>
      <c r="I15" s="16" t="n">
        <f aca="false">TRUNC(F15 * H15, 2)</f>
        <v>29733.6</v>
      </c>
      <c r="J15" s="17" t="n">
        <f aca="false">I15 / 3327261.39</f>
        <v>0.0089363583183947</v>
      </c>
    </row>
    <row r="16" customFormat="false" ht="25.5" hidden="false" customHeight="true" outlineLevel="0" collapsed="false">
      <c r="A16" s="13" t="s">
        <v>54</v>
      </c>
      <c r="B16" s="14" t="s">
        <v>55</v>
      </c>
      <c r="C16" s="13" t="s">
        <v>25</v>
      </c>
      <c r="D16" s="13" t="s">
        <v>56</v>
      </c>
      <c r="E16" s="15" t="s">
        <v>57</v>
      </c>
      <c r="F16" s="14" t="n">
        <v>42</v>
      </c>
      <c r="G16" s="16" t="n">
        <v>217.58</v>
      </c>
      <c r="H16" s="16" t="n">
        <f aca="false">TRUNC(G16 * (1 + 22.88 / 100), 2)</f>
        <v>267.36</v>
      </c>
      <c r="I16" s="16" t="n">
        <f aca="false">TRUNC(F16 * H16, 2)</f>
        <v>11229.12</v>
      </c>
      <c r="J16" s="17" t="n">
        <f aca="false">I16 / 3327261.39</f>
        <v>0.00337488363064857</v>
      </c>
    </row>
    <row r="17" customFormat="false" ht="39" hidden="false" customHeight="true" outlineLevel="0" collapsed="false">
      <c r="A17" s="13" t="s">
        <v>58</v>
      </c>
      <c r="B17" s="14" t="s">
        <v>59</v>
      </c>
      <c r="C17" s="13" t="s">
        <v>45</v>
      </c>
      <c r="D17" s="13" t="s">
        <v>60</v>
      </c>
      <c r="E17" s="15" t="s">
        <v>61</v>
      </c>
      <c r="F17" s="14" t="n">
        <v>720</v>
      </c>
      <c r="G17" s="16" t="n">
        <v>17.68</v>
      </c>
      <c r="H17" s="16" t="n">
        <f aca="false">TRUNC(G17 * (1 + 22.88 / 100), 2)</f>
        <v>21.72</v>
      </c>
      <c r="I17" s="16" t="n">
        <f aca="false">TRUNC(F17 * H17, 2)</f>
        <v>15638.4</v>
      </c>
      <c r="J17" s="17" t="n">
        <f aca="false">I17 / 3327261.39</f>
        <v>0.00470008158872063</v>
      </c>
    </row>
    <row r="18" customFormat="false" ht="39" hidden="false" customHeight="true" outlineLevel="0" collapsed="false">
      <c r="A18" s="13" t="s">
        <v>62</v>
      </c>
      <c r="B18" s="14" t="s">
        <v>63</v>
      </c>
      <c r="C18" s="13" t="s">
        <v>45</v>
      </c>
      <c r="D18" s="13" t="s">
        <v>64</v>
      </c>
      <c r="E18" s="15" t="s">
        <v>65</v>
      </c>
      <c r="F18" s="14" t="n">
        <v>192</v>
      </c>
      <c r="G18" s="16" t="n">
        <v>22.93</v>
      </c>
      <c r="H18" s="16" t="n">
        <f aca="false">TRUNC(G18 * (1 + 22.88 / 100), 2)</f>
        <v>28.17</v>
      </c>
      <c r="I18" s="16" t="n">
        <f aca="false">TRUNC(F18 * H18, 2)</f>
        <v>5408.64</v>
      </c>
      <c r="J18" s="17" t="n">
        <f aca="false">I18 / 3327261.39</f>
        <v>0.00162555307985586</v>
      </c>
    </row>
    <row r="19" customFormat="false" ht="39" hidden="false" customHeight="true" outlineLevel="0" collapsed="false">
      <c r="A19" s="13" t="s">
        <v>66</v>
      </c>
      <c r="B19" s="14" t="s">
        <v>67</v>
      </c>
      <c r="C19" s="13" t="s">
        <v>45</v>
      </c>
      <c r="D19" s="13" t="s">
        <v>68</v>
      </c>
      <c r="E19" s="15" t="s">
        <v>53</v>
      </c>
      <c r="F19" s="14" t="n">
        <v>23</v>
      </c>
      <c r="G19" s="16" t="n">
        <v>31.08</v>
      </c>
      <c r="H19" s="16" t="n">
        <f aca="false">TRUNC(G19 * (1 + 22.88 / 100), 2)</f>
        <v>38.19</v>
      </c>
      <c r="I19" s="16" t="n">
        <f aca="false">TRUNC(F19 * H19, 2)</f>
        <v>878.37</v>
      </c>
      <c r="J19" s="17" t="n">
        <f aca="false">I19 / 3327261.39</f>
        <v>0.000263991883126441</v>
      </c>
    </row>
    <row r="20" customFormat="false" ht="24" hidden="false" customHeight="true" outlineLevel="0" collapsed="false">
      <c r="A20" s="9" t="s">
        <v>69</v>
      </c>
      <c r="B20" s="9"/>
      <c r="C20" s="9"/>
      <c r="D20" s="9" t="s">
        <v>70</v>
      </c>
      <c r="E20" s="9"/>
      <c r="F20" s="10"/>
      <c r="G20" s="9"/>
      <c r="H20" s="9"/>
      <c r="I20" s="11" t="n">
        <v>69069.95</v>
      </c>
      <c r="J20" s="12" t="n">
        <f aca="false">I20 / 3327261.39</f>
        <v>0.0207587988751314</v>
      </c>
    </row>
    <row r="21" customFormat="false" ht="24" hidden="false" customHeight="true" outlineLevel="0" collapsed="false">
      <c r="A21" s="9" t="s">
        <v>71</v>
      </c>
      <c r="B21" s="9"/>
      <c r="C21" s="9"/>
      <c r="D21" s="9" t="s">
        <v>72</v>
      </c>
      <c r="E21" s="9"/>
      <c r="F21" s="10"/>
      <c r="G21" s="9"/>
      <c r="H21" s="9"/>
      <c r="I21" s="11" t="n">
        <v>1298.13</v>
      </c>
      <c r="J21" s="12" t="n">
        <f aca="false">I21 / 3327261.39</f>
        <v>0.000390149690042837</v>
      </c>
    </row>
    <row r="22" customFormat="false" ht="24" hidden="false" customHeight="true" outlineLevel="0" collapsed="false">
      <c r="A22" s="13" t="s">
        <v>73</v>
      </c>
      <c r="B22" s="14" t="s">
        <v>74</v>
      </c>
      <c r="C22" s="13" t="s">
        <v>45</v>
      </c>
      <c r="D22" s="13" t="s">
        <v>75</v>
      </c>
      <c r="E22" s="15" t="s">
        <v>76</v>
      </c>
      <c r="F22" s="14" t="n">
        <v>2</v>
      </c>
      <c r="G22" s="16" t="n">
        <v>322.72</v>
      </c>
      <c r="H22" s="16" t="n">
        <f aca="false">TRUNC(G22 * (1 + 22.88 / 100), 2)</f>
        <v>396.55</v>
      </c>
      <c r="I22" s="16" t="n">
        <f aca="false">TRUNC(F22 * H22, 2)</f>
        <v>793.1</v>
      </c>
      <c r="J22" s="17" t="n">
        <f aca="false">I22 / 3327261.39</f>
        <v>0.000238364200174847</v>
      </c>
    </row>
    <row r="23" customFormat="false" ht="24" hidden="false" customHeight="true" outlineLevel="0" collapsed="false">
      <c r="A23" s="13" t="s">
        <v>77</v>
      </c>
      <c r="B23" s="14" t="s">
        <v>78</v>
      </c>
      <c r="C23" s="13" t="s">
        <v>45</v>
      </c>
      <c r="D23" s="13" t="s">
        <v>79</v>
      </c>
      <c r="E23" s="15" t="s">
        <v>76</v>
      </c>
      <c r="F23" s="14" t="n">
        <v>1</v>
      </c>
      <c r="G23" s="16" t="n">
        <v>411</v>
      </c>
      <c r="H23" s="16" t="n">
        <f aca="false">TRUNC(G23 * (1 + 22.88 / 100), 2)</f>
        <v>505.03</v>
      </c>
      <c r="I23" s="16" t="n">
        <f aca="false">TRUNC(F23 * H23, 2)</f>
        <v>505.03</v>
      </c>
      <c r="J23" s="17" t="n">
        <f aca="false">I23 / 3327261.39</f>
        <v>0.00015178548986799</v>
      </c>
    </row>
    <row r="24" customFormat="false" ht="24" hidden="false" customHeight="true" outlineLevel="0" collapsed="false">
      <c r="A24" s="9" t="s">
        <v>80</v>
      </c>
      <c r="B24" s="9"/>
      <c r="C24" s="9"/>
      <c r="D24" s="9" t="s">
        <v>81</v>
      </c>
      <c r="E24" s="9"/>
      <c r="F24" s="10"/>
      <c r="G24" s="9"/>
      <c r="H24" s="9"/>
      <c r="I24" s="11" t="n">
        <v>1966.08</v>
      </c>
      <c r="J24" s="12" t="n">
        <f aca="false">I24 / 3327261.39</f>
        <v>0.000590900374076111</v>
      </c>
    </row>
    <row r="25" customFormat="false" ht="24" hidden="false" customHeight="true" outlineLevel="0" collapsed="false">
      <c r="A25" s="13" t="s">
        <v>82</v>
      </c>
      <c r="B25" s="14" t="s">
        <v>83</v>
      </c>
      <c r="C25" s="13" t="s">
        <v>45</v>
      </c>
      <c r="D25" s="13" t="s">
        <v>84</v>
      </c>
      <c r="E25" s="15" t="s">
        <v>76</v>
      </c>
      <c r="F25" s="14" t="n">
        <v>1</v>
      </c>
      <c r="G25" s="16" t="n">
        <v>800</v>
      </c>
      <c r="H25" s="16" t="n">
        <f aca="false">TRUNC(G25 * (1 + 22.88 / 100), 2)</f>
        <v>983.04</v>
      </c>
      <c r="I25" s="16" t="n">
        <f aca="false">TRUNC(F25 * H25, 2)</f>
        <v>983.04</v>
      </c>
      <c r="J25" s="17" t="n">
        <f aca="false">I25 / 3327261.39</f>
        <v>0.000295450187038055</v>
      </c>
    </row>
    <row r="26" customFormat="false" ht="24" hidden="false" customHeight="true" outlineLevel="0" collapsed="false">
      <c r="A26" s="13" t="s">
        <v>85</v>
      </c>
      <c r="B26" s="14" t="s">
        <v>86</v>
      </c>
      <c r="C26" s="13" t="s">
        <v>45</v>
      </c>
      <c r="D26" s="13" t="s">
        <v>87</v>
      </c>
      <c r="E26" s="15" t="s">
        <v>76</v>
      </c>
      <c r="F26" s="14" t="n">
        <v>1</v>
      </c>
      <c r="G26" s="16" t="n">
        <v>800</v>
      </c>
      <c r="H26" s="16" t="n">
        <f aca="false">TRUNC(G26 * (1 + 22.88 / 100), 2)</f>
        <v>983.04</v>
      </c>
      <c r="I26" s="16" t="n">
        <f aca="false">TRUNC(F26 * H26, 2)</f>
        <v>983.04</v>
      </c>
      <c r="J26" s="17" t="n">
        <f aca="false">I26 / 3327261.39</f>
        <v>0.000295450187038055</v>
      </c>
    </row>
    <row r="27" customFormat="false" ht="24" hidden="false" customHeight="true" outlineLevel="0" collapsed="false">
      <c r="A27" s="9" t="s">
        <v>88</v>
      </c>
      <c r="B27" s="9"/>
      <c r="C27" s="9"/>
      <c r="D27" s="9" t="s">
        <v>89</v>
      </c>
      <c r="E27" s="9"/>
      <c r="F27" s="10"/>
      <c r="G27" s="9"/>
      <c r="H27" s="9"/>
      <c r="I27" s="11" t="n">
        <v>65805.74</v>
      </c>
      <c r="J27" s="12" t="n">
        <f aca="false">I27 / 3327261.39</f>
        <v>0.0197777488110124</v>
      </c>
    </row>
    <row r="28" customFormat="false" ht="39" hidden="false" customHeight="true" outlineLevel="0" collapsed="false">
      <c r="A28" s="13" t="s">
        <v>90</v>
      </c>
      <c r="B28" s="14" t="s">
        <v>91</v>
      </c>
      <c r="C28" s="13" t="s">
        <v>25</v>
      </c>
      <c r="D28" s="13" t="s">
        <v>92</v>
      </c>
      <c r="E28" s="15" t="s">
        <v>53</v>
      </c>
      <c r="F28" s="14" t="n">
        <v>1</v>
      </c>
      <c r="G28" s="16" t="n">
        <v>441.89</v>
      </c>
      <c r="H28" s="16" t="n">
        <f aca="false">TRUNC(G28 * (1 + 22.88 / 100), 2)</f>
        <v>542.99</v>
      </c>
      <c r="I28" s="16" t="n">
        <f aca="false">TRUNC(F28 * H28, 2)</f>
        <v>542.99</v>
      </c>
      <c r="J28" s="17" t="n">
        <f aca="false">I28 / 3327261.39</f>
        <v>0.000163194271911411</v>
      </c>
    </row>
    <row r="29" customFormat="false" ht="24" hidden="false" customHeight="true" outlineLevel="0" collapsed="false">
      <c r="A29" s="13" t="s">
        <v>93</v>
      </c>
      <c r="B29" s="14" t="s">
        <v>94</v>
      </c>
      <c r="C29" s="13" t="s">
        <v>45</v>
      </c>
      <c r="D29" s="13" t="s">
        <v>95</v>
      </c>
      <c r="E29" s="15" t="s">
        <v>76</v>
      </c>
      <c r="F29" s="14" t="n">
        <v>1</v>
      </c>
      <c r="G29" s="16" t="n">
        <v>1969.53</v>
      </c>
      <c r="H29" s="16" t="n">
        <f aca="false">TRUNC(G29 * (1 + 22.88 / 100), 2)</f>
        <v>2420.15</v>
      </c>
      <c r="I29" s="16" t="n">
        <f aca="false">TRUNC(F29 * H29, 2)</f>
        <v>2420.15</v>
      </c>
      <c r="J29" s="17" t="n">
        <f aca="false">I29 / 3327261.39</f>
        <v>0.000727369964762522</v>
      </c>
    </row>
    <row r="30" customFormat="false" ht="51.75" hidden="false" customHeight="true" outlineLevel="0" collapsed="false">
      <c r="A30" s="13" t="s">
        <v>96</v>
      </c>
      <c r="B30" s="14" t="s">
        <v>97</v>
      </c>
      <c r="C30" s="13" t="s">
        <v>25</v>
      </c>
      <c r="D30" s="13" t="s">
        <v>98</v>
      </c>
      <c r="E30" s="15" t="s">
        <v>53</v>
      </c>
      <c r="F30" s="14" t="n">
        <v>20</v>
      </c>
      <c r="G30" s="16" t="n">
        <v>964.25</v>
      </c>
      <c r="H30" s="16" t="n">
        <f aca="false">TRUNC(G30 * (1 + 22.88 / 100), 2)</f>
        <v>1184.87</v>
      </c>
      <c r="I30" s="16" t="n">
        <f aca="false">TRUNC(F30 * H30, 2)</f>
        <v>23697.4</v>
      </c>
      <c r="J30" s="17" t="n">
        <f aca="false">I30 / 3327261.39</f>
        <v>0.00712219366690634</v>
      </c>
    </row>
    <row r="31" customFormat="false" ht="39" hidden="false" customHeight="true" outlineLevel="0" collapsed="false">
      <c r="A31" s="13" t="s">
        <v>99</v>
      </c>
      <c r="B31" s="14" t="s">
        <v>100</v>
      </c>
      <c r="C31" s="13" t="s">
        <v>25</v>
      </c>
      <c r="D31" s="13" t="s">
        <v>101</v>
      </c>
      <c r="E31" s="15" t="s">
        <v>53</v>
      </c>
      <c r="F31" s="14" t="n">
        <v>20</v>
      </c>
      <c r="G31" s="16" t="n">
        <v>708.18</v>
      </c>
      <c r="H31" s="16" t="n">
        <f aca="false">TRUNC(G31 * (1 + 22.88 / 100), 2)</f>
        <v>870.21</v>
      </c>
      <c r="I31" s="16" t="n">
        <f aca="false">TRUNC(F31 * H31, 2)</f>
        <v>17404.2</v>
      </c>
      <c r="J31" s="17" t="n">
        <f aca="false">I31 / 3327261.39</f>
        <v>0.00523078831507133</v>
      </c>
    </row>
    <row r="32" customFormat="false" ht="51.75" hidden="false" customHeight="true" outlineLevel="0" collapsed="false">
      <c r="A32" s="13" t="s">
        <v>102</v>
      </c>
      <c r="B32" s="14" t="s">
        <v>103</v>
      </c>
      <c r="C32" s="13" t="s">
        <v>25</v>
      </c>
      <c r="D32" s="13" t="s">
        <v>104</v>
      </c>
      <c r="E32" s="15" t="s">
        <v>53</v>
      </c>
      <c r="F32" s="14" t="n">
        <v>25</v>
      </c>
      <c r="G32" s="16" t="n">
        <v>707.72</v>
      </c>
      <c r="H32" s="16" t="n">
        <f aca="false">TRUNC(G32 * (1 + 22.88 / 100), 2)</f>
        <v>869.64</v>
      </c>
      <c r="I32" s="16" t="n">
        <f aca="false">TRUNC(F32 * H32, 2)</f>
        <v>21741</v>
      </c>
      <c r="J32" s="17" t="n">
        <f aca="false">I32 / 3327261.39</f>
        <v>0.0065342025923608</v>
      </c>
    </row>
    <row r="33" customFormat="false" ht="24" hidden="false" customHeight="true" outlineLevel="0" collapsed="false">
      <c r="A33" s="9" t="s">
        <v>105</v>
      </c>
      <c r="B33" s="9"/>
      <c r="C33" s="9"/>
      <c r="D33" s="9" t="s">
        <v>106</v>
      </c>
      <c r="E33" s="9"/>
      <c r="F33" s="10"/>
      <c r="G33" s="9"/>
      <c r="H33" s="9"/>
      <c r="I33" s="11" t="n">
        <v>44486.77</v>
      </c>
      <c r="J33" s="12" t="n">
        <f aca="false">I33 / 3327261.39</f>
        <v>0.0133703862683298</v>
      </c>
    </row>
    <row r="34" customFormat="false" ht="25.5" hidden="false" customHeight="true" outlineLevel="0" collapsed="false">
      <c r="A34" s="13" t="s">
        <v>107</v>
      </c>
      <c r="B34" s="14" t="s">
        <v>108</v>
      </c>
      <c r="C34" s="13" t="s">
        <v>25</v>
      </c>
      <c r="D34" s="13" t="s">
        <v>109</v>
      </c>
      <c r="E34" s="15" t="s">
        <v>53</v>
      </c>
      <c r="F34" s="14" t="n">
        <v>2510.4</v>
      </c>
      <c r="G34" s="16" t="n">
        <v>2.09</v>
      </c>
      <c r="H34" s="16" t="n">
        <f aca="false">TRUNC(G34 * (1 + 22.88 / 100), 2)</f>
        <v>2.56</v>
      </c>
      <c r="I34" s="16" t="n">
        <f aca="false">TRUNC(F34 * H34, 2)</f>
        <v>6426.62</v>
      </c>
      <c r="J34" s="17" t="n">
        <f aca="false">I34 / 3327261.39</f>
        <v>0.0019315043955714</v>
      </c>
    </row>
    <row r="35" customFormat="false" ht="39" hidden="false" customHeight="true" outlineLevel="0" collapsed="false">
      <c r="A35" s="13" t="s">
        <v>110</v>
      </c>
      <c r="B35" s="14" t="s">
        <v>111</v>
      </c>
      <c r="C35" s="13" t="s">
        <v>25</v>
      </c>
      <c r="D35" s="13" t="s">
        <v>112</v>
      </c>
      <c r="E35" s="15" t="s">
        <v>113</v>
      </c>
      <c r="F35" s="14" t="n">
        <v>4.18</v>
      </c>
      <c r="G35" s="16" t="n">
        <v>135.37</v>
      </c>
      <c r="H35" s="16" t="n">
        <f aca="false">TRUNC(G35 * (1 + 22.88 / 100), 2)</f>
        <v>166.34</v>
      </c>
      <c r="I35" s="16" t="n">
        <f aca="false">TRUNC(F35 * H35, 2)</f>
        <v>695.3</v>
      </c>
      <c r="J35" s="17" t="n">
        <f aca="false">I35 / 3327261.39</f>
        <v>0.000208970657397013</v>
      </c>
    </row>
    <row r="36" customFormat="false" ht="39" hidden="false" customHeight="true" outlineLevel="0" collapsed="false">
      <c r="A36" s="13" t="s">
        <v>114</v>
      </c>
      <c r="B36" s="14" t="s">
        <v>115</v>
      </c>
      <c r="C36" s="13" t="s">
        <v>25</v>
      </c>
      <c r="D36" s="13" t="s">
        <v>116</v>
      </c>
      <c r="E36" s="15" t="s">
        <v>113</v>
      </c>
      <c r="F36" s="14" t="n">
        <v>127.83</v>
      </c>
      <c r="G36" s="16" t="n">
        <v>64.22</v>
      </c>
      <c r="H36" s="16" t="n">
        <f aca="false">TRUNC(G36 * (1 + 22.88 / 100), 2)</f>
        <v>78.91</v>
      </c>
      <c r="I36" s="16" t="n">
        <f aca="false">TRUNC(F36 * H36, 2)</f>
        <v>10087.06</v>
      </c>
      <c r="J36" s="17" t="n">
        <f aca="false">I36 / 3327261.39</f>
        <v>0.00303164038458668</v>
      </c>
    </row>
    <row r="37" customFormat="false" ht="25.5" hidden="false" customHeight="true" outlineLevel="0" collapsed="false">
      <c r="A37" s="13" t="s">
        <v>117</v>
      </c>
      <c r="B37" s="14" t="s">
        <v>118</v>
      </c>
      <c r="C37" s="13" t="s">
        <v>25</v>
      </c>
      <c r="D37" s="13" t="s">
        <v>119</v>
      </c>
      <c r="E37" s="15" t="s">
        <v>57</v>
      </c>
      <c r="F37" s="14" t="n">
        <v>76.71</v>
      </c>
      <c r="G37" s="16" t="n">
        <v>16.92</v>
      </c>
      <c r="H37" s="16" t="n">
        <f aca="false">TRUNC(G37 * (1 + 22.88 / 100), 2)</f>
        <v>20.79</v>
      </c>
      <c r="I37" s="16" t="n">
        <f aca="false">TRUNC(F37 * H37, 2)</f>
        <v>1594.8</v>
      </c>
      <c r="J37" s="17" t="n">
        <f aca="false">I37 / 3327261.39</f>
        <v>0.000479313108610322</v>
      </c>
    </row>
    <row r="38" customFormat="false" ht="39" hidden="false" customHeight="true" outlineLevel="0" collapsed="false">
      <c r="A38" s="13" t="s">
        <v>120</v>
      </c>
      <c r="B38" s="14" t="s">
        <v>121</v>
      </c>
      <c r="C38" s="13" t="s">
        <v>25</v>
      </c>
      <c r="D38" s="13" t="s">
        <v>122</v>
      </c>
      <c r="E38" s="15" t="s">
        <v>113</v>
      </c>
      <c r="F38" s="14" t="n">
        <v>1.75</v>
      </c>
      <c r="G38" s="16" t="n">
        <v>119.82</v>
      </c>
      <c r="H38" s="16" t="n">
        <f aca="false">TRUNC(G38 * (1 + 22.88 / 100), 2)</f>
        <v>147.23</v>
      </c>
      <c r="I38" s="16" t="n">
        <f aca="false">TRUNC(F38 * H38, 2)</f>
        <v>257.65</v>
      </c>
      <c r="J38" s="17" t="n">
        <f aca="false">I38 / 3327261.39</f>
        <v>7.74360562035675E-005</v>
      </c>
    </row>
    <row r="39" customFormat="false" ht="39" hidden="false" customHeight="true" outlineLevel="0" collapsed="false">
      <c r="A39" s="13" t="s">
        <v>123</v>
      </c>
      <c r="B39" s="14" t="s">
        <v>124</v>
      </c>
      <c r="C39" s="13" t="s">
        <v>25</v>
      </c>
      <c r="D39" s="13" t="s">
        <v>125</v>
      </c>
      <c r="E39" s="15" t="s">
        <v>113</v>
      </c>
      <c r="F39" s="14" t="n">
        <v>2.76</v>
      </c>
      <c r="G39" s="16" t="n">
        <v>257.28</v>
      </c>
      <c r="H39" s="16" t="n">
        <f aca="false">TRUNC(G39 * (1 + 22.88 / 100), 2)</f>
        <v>316.14</v>
      </c>
      <c r="I39" s="16" t="n">
        <f aca="false">TRUNC(F39 * H39, 2)</f>
        <v>872.54</v>
      </c>
      <c r="J39" s="17" t="n">
        <f aca="false">I39 / 3327261.39</f>
        <v>0.000262239691363713</v>
      </c>
    </row>
    <row r="40" customFormat="false" ht="25.5" hidden="false" customHeight="true" outlineLevel="0" collapsed="false">
      <c r="A40" s="13" t="s">
        <v>126</v>
      </c>
      <c r="B40" s="14" t="s">
        <v>127</v>
      </c>
      <c r="C40" s="13" t="s">
        <v>25</v>
      </c>
      <c r="D40" s="13" t="s">
        <v>128</v>
      </c>
      <c r="E40" s="15" t="s">
        <v>57</v>
      </c>
      <c r="F40" s="14" t="n">
        <v>357.24</v>
      </c>
      <c r="G40" s="16" t="n">
        <v>10.63</v>
      </c>
      <c r="H40" s="16" t="n">
        <f aca="false">TRUNC(G40 * (1 + 22.88 / 100), 2)</f>
        <v>13.06</v>
      </c>
      <c r="I40" s="16" t="n">
        <f aca="false">TRUNC(F40 * H40, 2)</f>
        <v>4665.55</v>
      </c>
      <c r="J40" s="17" t="n">
        <f aca="false">I40 / 3327261.39</f>
        <v>0.00140221925876404</v>
      </c>
    </row>
    <row r="41" customFormat="false" ht="25.5" hidden="false" customHeight="true" outlineLevel="0" collapsed="false">
      <c r="A41" s="13" t="s">
        <v>129</v>
      </c>
      <c r="B41" s="14" t="s">
        <v>130</v>
      </c>
      <c r="C41" s="13" t="s">
        <v>45</v>
      </c>
      <c r="D41" s="13" t="s">
        <v>131</v>
      </c>
      <c r="E41" s="15" t="s">
        <v>53</v>
      </c>
      <c r="F41" s="14" t="n">
        <v>655.26</v>
      </c>
      <c r="G41" s="16" t="n">
        <v>6.96</v>
      </c>
      <c r="H41" s="16" t="n">
        <f aca="false">TRUNC(G41 * (1 + 22.88 / 100), 2)</f>
        <v>8.55</v>
      </c>
      <c r="I41" s="16" t="n">
        <f aca="false">TRUNC(F41 * H41, 2)</f>
        <v>5602.47</v>
      </c>
      <c r="J41" s="17" t="n">
        <f aca="false">I41 / 3327261.39</f>
        <v>0.0016838081963858</v>
      </c>
    </row>
    <row r="42" customFormat="false" ht="39" hidden="false" customHeight="true" outlineLevel="0" collapsed="false">
      <c r="A42" s="13" t="s">
        <v>132</v>
      </c>
      <c r="B42" s="14" t="s">
        <v>133</v>
      </c>
      <c r="C42" s="13" t="s">
        <v>25</v>
      </c>
      <c r="D42" s="13" t="s">
        <v>134</v>
      </c>
      <c r="E42" s="15" t="s">
        <v>53</v>
      </c>
      <c r="F42" s="14" t="n">
        <v>60.98</v>
      </c>
      <c r="G42" s="16" t="n">
        <v>8.9</v>
      </c>
      <c r="H42" s="16" t="n">
        <f aca="false">TRUNC(G42 * (1 + 22.88 / 100), 2)</f>
        <v>10.93</v>
      </c>
      <c r="I42" s="16" t="n">
        <f aca="false">TRUNC(F42 * H42, 2)</f>
        <v>666.51</v>
      </c>
      <c r="J42" s="17" t="n">
        <f aca="false">I42 / 3327261.39</f>
        <v>0.000200317895673354</v>
      </c>
    </row>
    <row r="43" customFormat="false" ht="39" hidden="false" customHeight="true" outlineLevel="0" collapsed="false">
      <c r="A43" s="13" t="s">
        <v>135</v>
      </c>
      <c r="B43" s="14" t="s">
        <v>136</v>
      </c>
      <c r="C43" s="13" t="s">
        <v>25</v>
      </c>
      <c r="D43" s="13" t="s">
        <v>137</v>
      </c>
      <c r="E43" s="15" t="s">
        <v>53</v>
      </c>
      <c r="F43" s="14" t="n">
        <v>795.5</v>
      </c>
      <c r="G43" s="16" t="n">
        <v>3.28</v>
      </c>
      <c r="H43" s="16" t="n">
        <f aca="false">TRUNC(G43 * (1 + 22.88 / 100), 2)</f>
        <v>4.03</v>
      </c>
      <c r="I43" s="16" t="n">
        <f aca="false">TRUNC(F43 * H43, 2)</f>
        <v>3205.86</v>
      </c>
      <c r="J43" s="17" t="n">
        <f aca="false">I43 / 3327261.39</f>
        <v>0.000963513119118062</v>
      </c>
    </row>
    <row r="44" customFormat="false" ht="25.5" hidden="false" customHeight="true" outlineLevel="0" collapsed="false">
      <c r="A44" s="13" t="s">
        <v>138</v>
      </c>
      <c r="B44" s="14" t="s">
        <v>139</v>
      </c>
      <c r="C44" s="13" t="s">
        <v>45</v>
      </c>
      <c r="D44" s="13" t="s">
        <v>140</v>
      </c>
      <c r="E44" s="15" t="s">
        <v>53</v>
      </c>
      <c r="F44" s="14" t="n">
        <v>12</v>
      </c>
      <c r="G44" s="16" t="n">
        <v>69.69</v>
      </c>
      <c r="H44" s="16" t="n">
        <f aca="false">TRUNC(G44 * (1 + 22.88 / 100), 2)</f>
        <v>85.63</v>
      </c>
      <c r="I44" s="16" t="n">
        <f aca="false">TRUNC(F44 * H44, 2)</f>
        <v>1027.56</v>
      </c>
      <c r="J44" s="17" t="n">
        <f aca="false">I44 / 3327261.39</f>
        <v>0.000308830560498885</v>
      </c>
    </row>
    <row r="45" customFormat="false" ht="39" hidden="false" customHeight="true" outlineLevel="0" collapsed="false">
      <c r="A45" s="13" t="s">
        <v>141</v>
      </c>
      <c r="B45" s="14" t="s">
        <v>142</v>
      </c>
      <c r="C45" s="13" t="s">
        <v>25</v>
      </c>
      <c r="D45" s="13" t="s">
        <v>143</v>
      </c>
      <c r="E45" s="15" t="s">
        <v>144</v>
      </c>
      <c r="F45" s="14" t="n">
        <v>5</v>
      </c>
      <c r="G45" s="16" t="n">
        <v>118.59</v>
      </c>
      <c r="H45" s="16" t="n">
        <f aca="false">TRUNC(G45 * (1 + 22.88 / 100), 2)</f>
        <v>145.72</v>
      </c>
      <c r="I45" s="16" t="n">
        <f aca="false">TRUNC(F45 * H45, 2)</f>
        <v>728.6</v>
      </c>
      <c r="J45" s="17" t="n">
        <f aca="false">I45 / 3327261.39</f>
        <v>0.000218978888220141</v>
      </c>
    </row>
    <row r="46" customFormat="false" ht="39" hidden="false" customHeight="true" outlineLevel="0" collapsed="false">
      <c r="A46" s="13" t="s">
        <v>145</v>
      </c>
      <c r="B46" s="14" t="s">
        <v>146</v>
      </c>
      <c r="C46" s="13" t="s">
        <v>25</v>
      </c>
      <c r="D46" s="13" t="s">
        <v>147</v>
      </c>
      <c r="E46" s="15" t="s">
        <v>144</v>
      </c>
      <c r="F46" s="14" t="n">
        <v>2</v>
      </c>
      <c r="G46" s="16" t="n">
        <v>327.88</v>
      </c>
      <c r="H46" s="16" t="n">
        <f aca="false">TRUNC(G46 * (1 + 22.88 / 100), 2)</f>
        <v>402.89</v>
      </c>
      <c r="I46" s="16" t="n">
        <f aca="false">TRUNC(F46 * H46, 2)</f>
        <v>805.78</v>
      </c>
      <c r="J46" s="17" t="n">
        <f aca="false">I46 / 3327261.39</f>
        <v>0.000242175142121912</v>
      </c>
    </row>
    <row r="47" customFormat="false" ht="39" hidden="false" customHeight="true" outlineLevel="0" collapsed="false">
      <c r="A47" s="13" t="s">
        <v>148</v>
      </c>
      <c r="B47" s="14" t="s">
        <v>149</v>
      </c>
      <c r="C47" s="13" t="s">
        <v>25</v>
      </c>
      <c r="D47" s="13" t="s">
        <v>150</v>
      </c>
      <c r="E47" s="15" t="s">
        <v>144</v>
      </c>
      <c r="F47" s="14" t="n">
        <v>2</v>
      </c>
      <c r="G47" s="16" t="n">
        <v>145.72</v>
      </c>
      <c r="H47" s="16" t="n">
        <f aca="false">TRUNC(G47 * (1 + 22.88 / 100), 2)</f>
        <v>179.06</v>
      </c>
      <c r="I47" s="16" t="n">
        <f aca="false">TRUNC(F47 * H47, 2)</f>
        <v>358.12</v>
      </c>
      <c r="J47" s="17" t="n">
        <f aca="false">I47 / 3327261.39</f>
        <v>0.000107632060732085</v>
      </c>
    </row>
    <row r="48" customFormat="false" ht="39" hidden="false" customHeight="true" outlineLevel="0" collapsed="false">
      <c r="A48" s="13" t="s">
        <v>151</v>
      </c>
      <c r="B48" s="14" t="s">
        <v>152</v>
      </c>
      <c r="C48" s="13" t="s">
        <v>25</v>
      </c>
      <c r="D48" s="13" t="s">
        <v>153</v>
      </c>
      <c r="E48" s="15" t="s">
        <v>144</v>
      </c>
      <c r="F48" s="14" t="n">
        <v>2</v>
      </c>
      <c r="G48" s="16" t="n">
        <v>241.83</v>
      </c>
      <c r="H48" s="16" t="n">
        <f aca="false">TRUNC(G48 * (1 + 22.88 / 100), 2)</f>
        <v>297.16</v>
      </c>
      <c r="I48" s="16" t="n">
        <f aca="false">TRUNC(F48 * H48, 2)</f>
        <v>594.32</v>
      </c>
      <c r="J48" s="17" t="n">
        <f aca="false">I48 / 3327261.39</f>
        <v>0.000178621373657691</v>
      </c>
    </row>
    <row r="49" customFormat="false" ht="25.5" hidden="false" customHeight="true" outlineLevel="0" collapsed="false">
      <c r="A49" s="13" t="s">
        <v>154</v>
      </c>
      <c r="B49" s="14" t="s">
        <v>155</v>
      </c>
      <c r="C49" s="13" t="s">
        <v>25</v>
      </c>
      <c r="D49" s="13" t="s">
        <v>156</v>
      </c>
      <c r="E49" s="15" t="s">
        <v>144</v>
      </c>
      <c r="F49" s="14" t="n">
        <v>1</v>
      </c>
      <c r="G49" s="16" t="n">
        <v>689.05</v>
      </c>
      <c r="H49" s="16" t="n">
        <f aca="false">TRUNC(G49 * (1 + 22.88 / 100), 2)</f>
        <v>846.7</v>
      </c>
      <c r="I49" s="16" t="n">
        <f aca="false">TRUNC(F49 * H49, 2)</f>
        <v>846.7</v>
      </c>
      <c r="J49" s="17" t="n">
        <f aca="false">I49 / 3327261.39</f>
        <v>0.000254473544682944</v>
      </c>
    </row>
    <row r="50" customFormat="false" ht="24" hidden="false" customHeight="true" outlineLevel="0" collapsed="false">
      <c r="A50" s="13" t="s">
        <v>157</v>
      </c>
      <c r="B50" s="14" t="s">
        <v>158</v>
      </c>
      <c r="C50" s="13" t="s">
        <v>45</v>
      </c>
      <c r="D50" s="13" t="s">
        <v>159</v>
      </c>
      <c r="E50" s="15" t="s">
        <v>53</v>
      </c>
      <c r="F50" s="14" t="n">
        <v>112.25</v>
      </c>
      <c r="G50" s="16" t="n">
        <v>14.83</v>
      </c>
      <c r="H50" s="16" t="n">
        <f aca="false">TRUNC(G50 * (1 + 22.88 / 100), 2)</f>
        <v>18.22</v>
      </c>
      <c r="I50" s="16" t="n">
        <f aca="false">TRUNC(F50 * H50, 2)</f>
        <v>2045.19</v>
      </c>
      <c r="J50" s="17" t="n">
        <f aca="false">I50 / 3327261.39</f>
        <v>0.000614676684599162</v>
      </c>
    </row>
    <row r="51" customFormat="false" ht="39" hidden="false" customHeight="true" outlineLevel="0" collapsed="false">
      <c r="A51" s="13" t="s">
        <v>160</v>
      </c>
      <c r="B51" s="14" t="s">
        <v>161</v>
      </c>
      <c r="C51" s="13" t="s">
        <v>25</v>
      </c>
      <c r="D51" s="13" t="s">
        <v>162</v>
      </c>
      <c r="E51" s="15" t="s">
        <v>53</v>
      </c>
      <c r="F51" s="14" t="n">
        <v>826.01</v>
      </c>
      <c r="G51" s="16" t="n">
        <v>3.95</v>
      </c>
      <c r="H51" s="16" t="n">
        <f aca="false">TRUNC(G51 * (1 + 22.88 / 100), 2)</f>
        <v>4.85</v>
      </c>
      <c r="I51" s="16" t="n">
        <f aca="false">TRUNC(F51 * H51, 2)</f>
        <v>4006.14</v>
      </c>
      <c r="J51" s="17" t="n">
        <f aca="false">I51 / 3327261.39</f>
        <v>0.00120403525014306</v>
      </c>
    </row>
    <row r="52" customFormat="false" ht="24" hidden="false" customHeight="true" outlineLevel="0" collapsed="false">
      <c r="A52" s="9" t="s">
        <v>163</v>
      </c>
      <c r="B52" s="9"/>
      <c r="C52" s="9"/>
      <c r="D52" s="9" t="s">
        <v>164</v>
      </c>
      <c r="E52" s="9"/>
      <c r="F52" s="10"/>
      <c r="G52" s="9"/>
      <c r="H52" s="9"/>
      <c r="I52" s="11" t="n">
        <v>52938.28</v>
      </c>
      <c r="J52" s="12" t="n">
        <f aca="false">I52 / 3327261.39</f>
        <v>0.0159104662348154</v>
      </c>
    </row>
    <row r="53" customFormat="false" ht="25.5" hidden="false" customHeight="true" outlineLevel="0" collapsed="false">
      <c r="A53" s="13" t="s">
        <v>165</v>
      </c>
      <c r="B53" s="14" t="s">
        <v>166</v>
      </c>
      <c r="C53" s="13" t="s">
        <v>45</v>
      </c>
      <c r="D53" s="13" t="s">
        <v>167</v>
      </c>
      <c r="E53" s="15" t="s">
        <v>113</v>
      </c>
      <c r="F53" s="14" t="n">
        <v>179.55</v>
      </c>
      <c r="G53" s="16" t="n">
        <v>23.23</v>
      </c>
      <c r="H53" s="16" t="n">
        <f aca="false">TRUNC(G53 * (1 + 22.88 / 100), 2)</f>
        <v>28.54</v>
      </c>
      <c r="I53" s="16" t="n">
        <f aca="false">TRUNC(F53 * H53, 2)</f>
        <v>5124.35</v>
      </c>
      <c r="J53" s="17" t="n">
        <f aca="false">I53 / 3327261.39</f>
        <v>0.00154011043899379</v>
      </c>
    </row>
    <row r="54" customFormat="false" ht="51.75" hidden="false" customHeight="true" outlineLevel="0" collapsed="false">
      <c r="A54" s="13" t="s">
        <v>168</v>
      </c>
      <c r="B54" s="14" t="s">
        <v>169</v>
      </c>
      <c r="C54" s="13" t="s">
        <v>25</v>
      </c>
      <c r="D54" s="13" t="s">
        <v>170</v>
      </c>
      <c r="E54" s="15" t="s">
        <v>113</v>
      </c>
      <c r="F54" s="14" t="n">
        <v>479.53</v>
      </c>
      <c r="G54" s="16" t="n">
        <v>8.88</v>
      </c>
      <c r="H54" s="16" t="n">
        <f aca="false">TRUNC(G54 * (1 + 22.88 / 100), 2)</f>
        <v>10.91</v>
      </c>
      <c r="I54" s="16" t="n">
        <f aca="false">TRUNC(F54 * H54, 2)</f>
        <v>5231.67</v>
      </c>
      <c r="J54" s="17" t="n">
        <f aca="false">I54 / 3327261.39</f>
        <v>0.00157236519370665</v>
      </c>
    </row>
    <row r="55" customFormat="false" ht="39" hidden="false" customHeight="true" outlineLevel="0" collapsed="false">
      <c r="A55" s="13" t="s">
        <v>171</v>
      </c>
      <c r="B55" s="14" t="s">
        <v>172</v>
      </c>
      <c r="C55" s="13" t="s">
        <v>25</v>
      </c>
      <c r="D55" s="13" t="s">
        <v>173</v>
      </c>
      <c r="E55" s="15" t="s">
        <v>174</v>
      </c>
      <c r="F55" s="14" t="n">
        <v>14385.9</v>
      </c>
      <c r="G55" s="16" t="n">
        <v>2.41</v>
      </c>
      <c r="H55" s="16" t="n">
        <f aca="false">TRUNC(G55 * (1 + 22.88 / 100), 2)</f>
        <v>2.96</v>
      </c>
      <c r="I55" s="16" t="n">
        <f aca="false">TRUNC(F55 * H55, 2)</f>
        <v>42582.26</v>
      </c>
      <c r="J55" s="17" t="n">
        <f aca="false">I55 / 3327261.39</f>
        <v>0.012797990602115</v>
      </c>
    </row>
    <row r="56" customFormat="false" ht="24" hidden="false" customHeight="true" outlineLevel="0" collapsed="false">
      <c r="A56" s="9" t="s">
        <v>175</v>
      </c>
      <c r="B56" s="9"/>
      <c r="C56" s="9"/>
      <c r="D56" s="9" t="s">
        <v>176</v>
      </c>
      <c r="E56" s="9"/>
      <c r="F56" s="10"/>
      <c r="G56" s="9"/>
      <c r="H56" s="9"/>
      <c r="I56" s="11" t="n">
        <v>75752.49</v>
      </c>
      <c r="J56" s="12" t="n">
        <f aca="false">I56 / 3327261.39</f>
        <v>0.0227672193797795</v>
      </c>
    </row>
    <row r="57" customFormat="false" ht="78" hidden="false" customHeight="true" outlineLevel="0" collapsed="false">
      <c r="A57" s="13" t="s">
        <v>177</v>
      </c>
      <c r="B57" s="14" t="s">
        <v>178</v>
      </c>
      <c r="C57" s="13" t="s">
        <v>45</v>
      </c>
      <c r="D57" s="13" t="s">
        <v>179</v>
      </c>
      <c r="E57" s="15" t="s">
        <v>53</v>
      </c>
      <c r="F57" s="14" t="n">
        <v>84.65</v>
      </c>
      <c r="G57" s="16" t="n">
        <v>625.35</v>
      </c>
      <c r="H57" s="16" t="n">
        <f aca="false">TRUNC(G57 * (1 + 22.88 / 100), 2)</f>
        <v>768.43</v>
      </c>
      <c r="I57" s="16" t="n">
        <f aca="false">TRUNC(F57 * H57, 2)</f>
        <v>65047.59</v>
      </c>
      <c r="J57" s="17" t="n">
        <f aca="false">I57 / 3327261.39</f>
        <v>0.0195498887449898</v>
      </c>
    </row>
    <row r="58" customFormat="false" ht="25.5" hidden="false" customHeight="true" outlineLevel="0" collapsed="false">
      <c r="A58" s="13" t="s">
        <v>180</v>
      </c>
      <c r="B58" s="14" t="s">
        <v>181</v>
      </c>
      <c r="C58" s="13" t="s">
        <v>45</v>
      </c>
      <c r="D58" s="13" t="s">
        <v>182</v>
      </c>
      <c r="E58" s="15" t="s">
        <v>57</v>
      </c>
      <c r="F58" s="14" t="n">
        <v>7.5</v>
      </c>
      <c r="G58" s="16" t="n">
        <v>154.86</v>
      </c>
      <c r="H58" s="16" t="n">
        <f aca="false">TRUNC(G58 * (1 + 22.88 / 100), 2)</f>
        <v>190.29</v>
      </c>
      <c r="I58" s="16" t="n">
        <f aca="false">TRUNC(F58 * H58, 2)</f>
        <v>1427.17</v>
      </c>
      <c r="J58" s="17" t="n">
        <f aca="false">I58 / 3327261.39</f>
        <v>0.000428932335851137</v>
      </c>
    </row>
    <row r="59" customFormat="false" ht="64.5" hidden="false" customHeight="true" outlineLevel="0" collapsed="false">
      <c r="A59" s="13" t="s">
        <v>180</v>
      </c>
      <c r="B59" s="14" t="s">
        <v>183</v>
      </c>
      <c r="C59" s="13" t="s">
        <v>45</v>
      </c>
      <c r="D59" s="13" t="s">
        <v>184</v>
      </c>
      <c r="E59" s="15" t="s">
        <v>53</v>
      </c>
      <c r="F59" s="14" t="n">
        <v>12.3</v>
      </c>
      <c r="G59" s="16" t="n">
        <v>485.47</v>
      </c>
      <c r="H59" s="16" t="n">
        <f aca="false">TRUNC(G59 * (1 + 22.88 / 100), 2)</f>
        <v>596.54</v>
      </c>
      <c r="I59" s="16" t="n">
        <f aca="false">TRUNC(F59 * H59, 2)</f>
        <v>7337.44</v>
      </c>
      <c r="J59" s="17" t="n">
        <f aca="false">I59 / 3327261.39</f>
        <v>0.00220524904416962</v>
      </c>
    </row>
    <row r="60" customFormat="false" ht="24" hidden="false" customHeight="true" outlineLevel="0" collapsed="false">
      <c r="A60" s="13" t="s">
        <v>185</v>
      </c>
      <c r="B60" s="14" t="s">
        <v>186</v>
      </c>
      <c r="C60" s="13" t="s">
        <v>45</v>
      </c>
      <c r="D60" s="13" t="s">
        <v>187</v>
      </c>
      <c r="E60" s="15" t="s">
        <v>53</v>
      </c>
      <c r="F60" s="14" t="n">
        <v>5.5</v>
      </c>
      <c r="G60" s="16" t="n">
        <v>287.1</v>
      </c>
      <c r="H60" s="16" t="n">
        <f aca="false">TRUNC(G60 * (1 + 22.88 / 100), 2)</f>
        <v>352.78</v>
      </c>
      <c r="I60" s="16" t="n">
        <f aca="false">TRUNC(F60 * H60, 2)</f>
        <v>1940.29</v>
      </c>
      <c r="J60" s="17" t="n">
        <f aca="false">I60 / 3327261.39</f>
        <v>0.00058314925476895</v>
      </c>
    </row>
    <row r="61" customFormat="false" ht="24" hidden="false" customHeight="true" outlineLevel="0" collapsed="false">
      <c r="A61" s="9" t="s">
        <v>188</v>
      </c>
      <c r="B61" s="9"/>
      <c r="C61" s="9"/>
      <c r="D61" s="9" t="s">
        <v>189</v>
      </c>
      <c r="E61" s="9"/>
      <c r="F61" s="10"/>
      <c r="G61" s="9"/>
      <c r="H61" s="9"/>
      <c r="I61" s="11" t="n">
        <v>144919.61</v>
      </c>
      <c r="J61" s="12" t="n">
        <f aca="false">I61 / 3327261.39</f>
        <v>0.0435552224527812</v>
      </c>
    </row>
    <row r="62" customFormat="false" ht="24" hidden="false" customHeight="true" outlineLevel="0" collapsed="false">
      <c r="A62" s="9" t="s">
        <v>190</v>
      </c>
      <c r="B62" s="9"/>
      <c r="C62" s="9"/>
      <c r="D62" s="9" t="s">
        <v>191</v>
      </c>
      <c r="E62" s="9"/>
      <c r="F62" s="10"/>
      <c r="G62" s="9"/>
      <c r="H62" s="9"/>
      <c r="I62" s="11" t="n">
        <v>42906.31</v>
      </c>
      <c r="J62" s="12" t="n">
        <f aca="false">I62 / 3327261.39</f>
        <v>0.0128953830104704</v>
      </c>
    </row>
    <row r="63" customFormat="false" ht="24" hidden="false" customHeight="true" outlineLevel="0" collapsed="false">
      <c r="A63" s="9" t="s">
        <v>192</v>
      </c>
      <c r="B63" s="9"/>
      <c r="C63" s="9"/>
      <c r="D63" s="9" t="s">
        <v>193</v>
      </c>
      <c r="E63" s="9"/>
      <c r="F63" s="10"/>
      <c r="G63" s="9"/>
      <c r="H63" s="9"/>
      <c r="I63" s="11" t="n">
        <v>5998.44</v>
      </c>
      <c r="J63" s="12" t="n">
        <f aca="false">I63 / 3327261.39</f>
        <v>0.00180281597893936</v>
      </c>
    </row>
    <row r="64" customFormat="false" ht="39" hidden="false" customHeight="true" outlineLevel="0" collapsed="false">
      <c r="A64" s="13" t="s">
        <v>194</v>
      </c>
      <c r="B64" s="14" t="s">
        <v>195</v>
      </c>
      <c r="C64" s="13" t="s">
        <v>25</v>
      </c>
      <c r="D64" s="13" t="s">
        <v>196</v>
      </c>
      <c r="E64" s="15" t="s">
        <v>113</v>
      </c>
      <c r="F64" s="14" t="n">
        <v>27.31</v>
      </c>
      <c r="G64" s="16" t="n">
        <v>103.78</v>
      </c>
      <c r="H64" s="16" t="n">
        <f aca="false">TRUNC(G64 * (1 + 22.88 / 100), 2)</f>
        <v>127.52</v>
      </c>
      <c r="I64" s="16" t="n">
        <f aca="false">TRUNC(F64 * H64, 2)</f>
        <v>3482.57</v>
      </c>
      <c r="J64" s="17" t="n">
        <f aca="false">I64 / 3327261.39</f>
        <v>0.00104667761014111</v>
      </c>
    </row>
    <row r="65" customFormat="false" ht="39" hidden="false" customHeight="true" outlineLevel="0" collapsed="false">
      <c r="A65" s="13" t="s">
        <v>197</v>
      </c>
      <c r="B65" s="14" t="s">
        <v>198</v>
      </c>
      <c r="C65" s="13" t="s">
        <v>25</v>
      </c>
      <c r="D65" s="13" t="s">
        <v>199</v>
      </c>
      <c r="E65" s="15" t="s">
        <v>113</v>
      </c>
      <c r="F65" s="14" t="n">
        <v>2.91</v>
      </c>
      <c r="G65" s="16" t="n">
        <v>114.04</v>
      </c>
      <c r="H65" s="16" t="n">
        <f aca="false">TRUNC(G65 * (1 + 22.88 / 100), 2)</f>
        <v>140.13</v>
      </c>
      <c r="I65" s="16" t="n">
        <f aca="false">TRUNC(F65 * H65, 2)</f>
        <v>407.77</v>
      </c>
      <c r="J65" s="17" t="n">
        <f aca="false">I65 / 3327261.39</f>
        <v>0.000122554242725126</v>
      </c>
    </row>
    <row r="66" customFormat="false" ht="24" hidden="false" customHeight="true" outlineLevel="0" collapsed="false">
      <c r="A66" s="13" t="s">
        <v>200</v>
      </c>
      <c r="B66" s="14" t="s">
        <v>201</v>
      </c>
      <c r="C66" s="13" t="s">
        <v>45</v>
      </c>
      <c r="D66" s="13" t="s">
        <v>202</v>
      </c>
      <c r="E66" s="15" t="s">
        <v>53</v>
      </c>
      <c r="F66" s="14" t="n">
        <v>28.55</v>
      </c>
      <c r="G66" s="16" t="n">
        <v>6.96</v>
      </c>
      <c r="H66" s="16" t="n">
        <f aca="false">TRUNC(G66 * (1 + 22.88 / 100), 2)</f>
        <v>8.55</v>
      </c>
      <c r="I66" s="16" t="n">
        <f aca="false">TRUNC(F66 * H66, 2)</f>
        <v>244.1</v>
      </c>
      <c r="J66" s="17" t="n">
        <f aca="false">I66 / 3327261.39</f>
        <v>7.33636379557183E-005</v>
      </c>
    </row>
    <row r="67" customFormat="false" ht="24" hidden="false" customHeight="true" outlineLevel="0" collapsed="false">
      <c r="A67" s="13" t="s">
        <v>203</v>
      </c>
      <c r="B67" s="14" t="s">
        <v>204</v>
      </c>
      <c r="C67" s="13" t="s">
        <v>25</v>
      </c>
      <c r="D67" s="13" t="s">
        <v>205</v>
      </c>
      <c r="E67" s="15" t="s">
        <v>113</v>
      </c>
      <c r="F67" s="14" t="n">
        <v>20.95</v>
      </c>
      <c r="G67" s="16" t="n">
        <v>55.71</v>
      </c>
      <c r="H67" s="16" t="n">
        <f aca="false">TRUNC(G67 * (1 + 22.88 / 100), 2)</f>
        <v>68.45</v>
      </c>
      <c r="I67" s="16" t="n">
        <f aca="false">TRUNC(F67 * H67, 2)</f>
        <v>1434.02</v>
      </c>
      <c r="J67" s="17" t="n">
        <f aca="false">I67 / 3327261.39</f>
        <v>0.000430991086035474</v>
      </c>
    </row>
    <row r="68" customFormat="false" ht="51.75" hidden="false" customHeight="true" outlineLevel="0" collapsed="false">
      <c r="A68" s="13" t="s">
        <v>206</v>
      </c>
      <c r="B68" s="14" t="s">
        <v>169</v>
      </c>
      <c r="C68" s="13" t="s">
        <v>25</v>
      </c>
      <c r="D68" s="13" t="s">
        <v>170</v>
      </c>
      <c r="E68" s="15" t="s">
        <v>113</v>
      </c>
      <c r="F68" s="14" t="n">
        <v>4.31</v>
      </c>
      <c r="G68" s="16" t="n">
        <v>8.88</v>
      </c>
      <c r="H68" s="16" t="n">
        <f aca="false">TRUNC(G68 * (1 + 22.88 / 100), 2)</f>
        <v>10.91</v>
      </c>
      <c r="I68" s="16" t="n">
        <f aca="false">TRUNC(F68 * H68, 2)</f>
        <v>47.02</v>
      </c>
      <c r="J68" s="17" t="n">
        <f aca="false">I68 / 3327261.39</f>
        <v>1.41317421412449E-005</v>
      </c>
    </row>
    <row r="69" customFormat="false" ht="39" hidden="false" customHeight="true" outlineLevel="0" collapsed="false">
      <c r="A69" s="13" t="s">
        <v>207</v>
      </c>
      <c r="B69" s="14" t="s">
        <v>172</v>
      </c>
      <c r="C69" s="13" t="s">
        <v>25</v>
      </c>
      <c r="D69" s="13" t="s">
        <v>173</v>
      </c>
      <c r="E69" s="15" t="s">
        <v>174</v>
      </c>
      <c r="F69" s="14" t="n">
        <v>129.38</v>
      </c>
      <c r="G69" s="16" t="n">
        <v>2.41</v>
      </c>
      <c r="H69" s="16" t="n">
        <f aca="false">TRUNC(G69 * (1 + 22.88 / 100), 2)</f>
        <v>2.96</v>
      </c>
      <c r="I69" s="16" t="n">
        <f aca="false">TRUNC(F69 * H69, 2)</f>
        <v>382.96</v>
      </c>
      <c r="J69" s="17" t="n">
        <f aca="false">I69 / 3327261.39</f>
        <v>0.000115097659940688</v>
      </c>
    </row>
    <row r="70" customFormat="false" ht="24" hidden="false" customHeight="true" outlineLevel="0" collapsed="false">
      <c r="A70" s="9" t="s">
        <v>208</v>
      </c>
      <c r="B70" s="9"/>
      <c r="C70" s="9"/>
      <c r="D70" s="9" t="s">
        <v>209</v>
      </c>
      <c r="E70" s="9"/>
      <c r="F70" s="10"/>
      <c r="G70" s="9"/>
      <c r="H70" s="9"/>
      <c r="I70" s="11" t="n">
        <v>9879.53</v>
      </c>
      <c r="J70" s="12" t="n">
        <f aca="false">I70 / 3327261.39</f>
        <v>0.00296926776768807</v>
      </c>
    </row>
    <row r="71" customFormat="false" ht="25.5" hidden="false" customHeight="true" outlineLevel="0" collapsed="false">
      <c r="A71" s="13" t="s">
        <v>210</v>
      </c>
      <c r="B71" s="14" t="s">
        <v>211</v>
      </c>
      <c r="C71" s="13" t="s">
        <v>25</v>
      </c>
      <c r="D71" s="13" t="s">
        <v>212</v>
      </c>
      <c r="E71" s="15" t="s">
        <v>113</v>
      </c>
      <c r="F71" s="14" t="n">
        <v>0.68</v>
      </c>
      <c r="G71" s="16" t="n">
        <v>871.73</v>
      </c>
      <c r="H71" s="16" t="n">
        <f aca="false">TRUNC(G71 * (1 + 22.88 / 100), 2)</f>
        <v>1071.18</v>
      </c>
      <c r="I71" s="16" t="n">
        <f aca="false">TRUNC(F71 * H71, 2)</f>
        <v>728.4</v>
      </c>
      <c r="J71" s="17" t="n">
        <f aca="false">I71 / 3327261.39</f>
        <v>0.000218918778725707</v>
      </c>
    </row>
    <row r="72" customFormat="false" ht="39" hidden="false" customHeight="true" outlineLevel="0" collapsed="false">
      <c r="A72" s="13" t="s">
        <v>213</v>
      </c>
      <c r="B72" s="14" t="s">
        <v>214</v>
      </c>
      <c r="C72" s="13" t="s">
        <v>25</v>
      </c>
      <c r="D72" s="13" t="s">
        <v>215</v>
      </c>
      <c r="E72" s="15" t="s">
        <v>53</v>
      </c>
      <c r="F72" s="14" t="n">
        <v>7.56</v>
      </c>
      <c r="G72" s="16" t="n">
        <v>301.69</v>
      </c>
      <c r="H72" s="16" t="n">
        <f aca="false">TRUNC(G72 * (1 + 22.88 / 100), 2)</f>
        <v>370.71</v>
      </c>
      <c r="I72" s="16" t="n">
        <f aca="false">TRUNC(F72 * H72, 2)</f>
        <v>2802.56</v>
      </c>
      <c r="J72" s="17" t="n">
        <f aca="false">I72 / 3327261.39</f>
        <v>0.000842302323593518</v>
      </c>
    </row>
    <row r="73" customFormat="false" ht="39" hidden="false" customHeight="true" outlineLevel="0" collapsed="false">
      <c r="A73" s="13" t="s">
        <v>216</v>
      </c>
      <c r="B73" s="14" t="s">
        <v>217</v>
      </c>
      <c r="C73" s="13" t="s">
        <v>25</v>
      </c>
      <c r="D73" s="13" t="s">
        <v>218</v>
      </c>
      <c r="E73" s="15" t="s">
        <v>53</v>
      </c>
      <c r="F73" s="14" t="n">
        <v>5.5</v>
      </c>
      <c r="G73" s="16" t="n">
        <v>165</v>
      </c>
      <c r="H73" s="16" t="n">
        <f aca="false">TRUNC(G73 * (1 + 22.88 / 100), 2)</f>
        <v>202.75</v>
      </c>
      <c r="I73" s="16" t="n">
        <f aca="false">TRUNC(F73 * H73, 2)</f>
        <v>1115.12</v>
      </c>
      <c r="J73" s="17" t="n">
        <f aca="false">I73 / 3327261.39</f>
        <v>0.000335146497161739</v>
      </c>
    </row>
    <row r="74" customFormat="false" ht="39" hidden="false" customHeight="true" outlineLevel="0" collapsed="false">
      <c r="A74" s="13" t="s">
        <v>219</v>
      </c>
      <c r="B74" s="14" t="s">
        <v>220</v>
      </c>
      <c r="C74" s="13" t="s">
        <v>25</v>
      </c>
      <c r="D74" s="13" t="s">
        <v>221</v>
      </c>
      <c r="E74" s="15" t="s">
        <v>222</v>
      </c>
      <c r="F74" s="14" t="n">
        <v>9</v>
      </c>
      <c r="G74" s="16" t="n">
        <v>17.29</v>
      </c>
      <c r="H74" s="16" t="n">
        <f aca="false">TRUNC(G74 * (1 + 22.88 / 100), 2)</f>
        <v>21.24</v>
      </c>
      <c r="I74" s="16" t="n">
        <f aca="false">TRUNC(F74 * H74, 2)</f>
        <v>191.16</v>
      </c>
      <c r="J74" s="17" t="n">
        <f aca="false">I74 / 3327261.39</f>
        <v>5.74526547792507E-005</v>
      </c>
    </row>
    <row r="75" customFormat="false" ht="39" hidden="false" customHeight="true" outlineLevel="0" collapsed="false">
      <c r="A75" s="13" t="s">
        <v>223</v>
      </c>
      <c r="B75" s="14" t="s">
        <v>224</v>
      </c>
      <c r="C75" s="13" t="s">
        <v>25</v>
      </c>
      <c r="D75" s="13" t="s">
        <v>225</v>
      </c>
      <c r="E75" s="15" t="s">
        <v>222</v>
      </c>
      <c r="F75" s="14" t="n">
        <v>19</v>
      </c>
      <c r="G75" s="16" t="n">
        <v>14.3</v>
      </c>
      <c r="H75" s="16" t="n">
        <f aca="false">TRUNC(G75 * (1 + 22.88 / 100), 2)</f>
        <v>17.57</v>
      </c>
      <c r="I75" s="16" t="n">
        <f aca="false">TRUNC(F75 * H75, 2)</f>
        <v>333.83</v>
      </c>
      <c r="J75" s="17" t="n">
        <f aca="false">I75 / 3327261.39</f>
        <v>0.000100331762633173</v>
      </c>
    </row>
    <row r="76" customFormat="false" ht="39" hidden="false" customHeight="true" outlineLevel="0" collapsed="false">
      <c r="A76" s="13" t="s">
        <v>226</v>
      </c>
      <c r="B76" s="14" t="s">
        <v>227</v>
      </c>
      <c r="C76" s="13" t="s">
        <v>25</v>
      </c>
      <c r="D76" s="13" t="s">
        <v>228</v>
      </c>
      <c r="E76" s="15" t="s">
        <v>222</v>
      </c>
      <c r="F76" s="14" t="n">
        <v>74</v>
      </c>
      <c r="G76" s="16" t="n">
        <v>12.65</v>
      </c>
      <c r="H76" s="16" t="n">
        <f aca="false">TRUNC(G76 * (1 + 22.88 / 100), 2)</f>
        <v>15.54</v>
      </c>
      <c r="I76" s="16" t="n">
        <f aca="false">TRUNC(F76 * H76, 2)</f>
        <v>1149.96</v>
      </c>
      <c r="J76" s="17" t="n">
        <f aca="false">I76 / 3327261.39</f>
        <v>0.000345617571092002</v>
      </c>
    </row>
    <row r="77" customFormat="false" ht="39" hidden="false" customHeight="true" outlineLevel="0" collapsed="false">
      <c r="A77" s="13" t="s">
        <v>229</v>
      </c>
      <c r="B77" s="14" t="s">
        <v>230</v>
      </c>
      <c r="C77" s="13" t="s">
        <v>25</v>
      </c>
      <c r="D77" s="13" t="s">
        <v>231</v>
      </c>
      <c r="E77" s="15" t="s">
        <v>222</v>
      </c>
      <c r="F77" s="14" t="n">
        <v>20</v>
      </c>
      <c r="G77" s="16" t="n">
        <v>15.5</v>
      </c>
      <c r="H77" s="16" t="n">
        <f aca="false">TRUNC(G77 * (1 + 22.88 / 100), 2)</f>
        <v>19.04</v>
      </c>
      <c r="I77" s="16" t="n">
        <f aca="false">TRUNC(F77 * H77, 2)</f>
        <v>380.8</v>
      </c>
      <c r="J77" s="17" t="n">
        <f aca="false">I77 / 3327261.39</f>
        <v>0.000114448477400809</v>
      </c>
    </row>
    <row r="78" customFormat="false" ht="39" hidden="false" customHeight="true" outlineLevel="0" collapsed="false">
      <c r="A78" s="13" t="s">
        <v>232</v>
      </c>
      <c r="B78" s="14" t="s">
        <v>233</v>
      </c>
      <c r="C78" s="13" t="s">
        <v>25</v>
      </c>
      <c r="D78" s="13" t="s">
        <v>234</v>
      </c>
      <c r="E78" s="15" t="s">
        <v>113</v>
      </c>
      <c r="F78" s="14" t="n">
        <v>1.7</v>
      </c>
      <c r="G78" s="16" t="n">
        <v>748.52</v>
      </c>
      <c r="H78" s="16" t="n">
        <f aca="false">TRUNC(G78 * (1 + 22.88 / 100), 2)</f>
        <v>919.78</v>
      </c>
      <c r="I78" s="16" t="n">
        <f aca="false">TRUNC(F78 * H78, 2)</f>
        <v>1563.62</v>
      </c>
      <c r="J78" s="17" t="n">
        <f aca="false">I78 / 3327261.39</f>
        <v>0.000469942038428186</v>
      </c>
    </row>
    <row r="79" customFormat="false" ht="39" hidden="false" customHeight="true" outlineLevel="0" collapsed="false">
      <c r="A79" s="13" t="s">
        <v>235</v>
      </c>
      <c r="B79" s="14" t="s">
        <v>236</v>
      </c>
      <c r="C79" s="13" t="s">
        <v>25</v>
      </c>
      <c r="D79" s="13" t="s">
        <v>237</v>
      </c>
      <c r="E79" s="15" t="s">
        <v>113</v>
      </c>
      <c r="F79" s="14" t="n">
        <v>0.73</v>
      </c>
      <c r="G79" s="16" t="n">
        <v>714.52</v>
      </c>
      <c r="H79" s="16" t="n">
        <f aca="false">TRUNC(G79 * (1 + 22.88 / 100), 2)</f>
        <v>878</v>
      </c>
      <c r="I79" s="16" t="n">
        <f aca="false">TRUNC(F79 * H79, 2)</f>
        <v>640.94</v>
      </c>
      <c r="J79" s="17" t="n">
        <f aca="false">I79 / 3327261.39</f>
        <v>0.00019263289681007</v>
      </c>
    </row>
    <row r="80" customFormat="false" ht="39" hidden="false" customHeight="true" outlineLevel="0" collapsed="false">
      <c r="A80" s="13" t="s">
        <v>238</v>
      </c>
      <c r="B80" s="14" t="s">
        <v>239</v>
      </c>
      <c r="C80" s="13" t="s">
        <v>25</v>
      </c>
      <c r="D80" s="13" t="s">
        <v>240</v>
      </c>
      <c r="E80" s="15" t="s">
        <v>113</v>
      </c>
      <c r="F80" s="14" t="n">
        <v>0.34</v>
      </c>
      <c r="G80" s="16" t="n">
        <v>619.22</v>
      </c>
      <c r="H80" s="16" t="n">
        <f aca="false">TRUNC(G80 * (1 + 22.88 / 100), 2)</f>
        <v>760.89</v>
      </c>
      <c r="I80" s="16" t="n">
        <f aca="false">TRUNC(F80 * H80, 2)</f>
        <v>258.7</v>
      </c>
      <c r="J80" s="17" t="n">
        <f aca="false">I80 / 3327261.39</f>
        <v>7.77516310493417E-005</v>
      </c>
    </row>
    <row r="81" customFormat="false" ht="25.5" hidden="false" customHeight="true" outlineLevel="0" collapsed="false">
      <c r="A81" s="13" t="s">
        <v>241</v>
      </c>
      <c r="B81" s="14" t="s">
        <v>242</v>
      </c>
      <c r="C81" s="13" t="s">
        <v>25</v>
      </c>
      <c r="D81" s="13" t="s">
        <v>243</v>
      </c>
      <c r="E81" s="15" t="s">
        <v>53</v>
      </c>
      <c r="F81" s="14" t="n">
        <v>10.7</v>
      </c>
      <c r="G81" s="16" t="n">
        <v>47.98</v>
      </c>
      <c r="H81" s="16" t="n">
        <f aca="false">TRUNC(G81 * (1 + 22.88 / 100), 2)</f>
        <v>58.95</v>
      </c>
      <c r="I81" s="16" t="n">
        <f aca="false">TRUNC(F81 * H81, 2)</f>
        <v>630.76</v>
      </c>
      <c r="J81" s="17" t="n">
        <f aca="false">I81 / 3327261.39</f>
        <v>0.00018957332354342</v>
      </c>
    </row>
    <row r="82" customFormat="false" ht="39" hidden="false" customHeight="true" outlineLevel="0" collapsed="false">
      <c r="A82" s="13" t="s">
        <v>244</v>
      </c>
      <c r="B82" s="14" t="s">
        <v>245</v>
      </c>
      <c r="C82" s="13" t="s">
        <v>45</v>
      </c>
      <c r="D82" s="13" t="s">
        <v>246</v>
      </c>
      <c r="E82" s="15" t="s">
        <v>76</v>
      </c>
      <c r="F82" s="14" t="n">
        <v>4</v>
      </c>
      <c r="G82" s="16" t="n">
        <v>17.03</v>
      </c>
      <c r="H82" s="16" t="n">
        <f aca="false">TRUNC(G82 * (1 + 22.88 / 100), 2)</f>
        <v>20.92</v>
      </c>
      <c r="I82" s="16" t="n">
        <f aca="false">TRUNC(F82 * H82, 2)</f>
        <v>83.68</v>
      </c>
      <c r="J82" s="17" t="n">
        <f aca="false">I82 / 3327261.39</f>
        <v>2.51498124708501E-005</v>
      </c>
    </row>
    <row r="83" customFormat="false" ht="24" hidden="false" customHeight="true" outlineLevel="0" collapsed="false">
      <c r="A83" s="9" t="s">
        <v>247</v>
      </c>
      <c r="B83" s="9"/>
      <c r="C83" s="9"/>
      <c r="D83" s="9" t="s">
        <v>248</v>
      </c>
      <c r="E83" s="9"/>
      <c r="F83" s="10"/>
      <c r="G83" s="9"/>
      <c r="H83" s="9"/>
      <c r="I83" s="11" t="n">
        <v>27028.34</v>
      </c>
      <c r="J83" s="12" t="n">
        <f aca="false">I83 / 3327261.39</f>
        <v>0.00812329926384293</v>
      </c>
    </row>
    <row r="84" customFormat="false" ht="51.75" hidden="false" customHeight="true" outlineLevel="0" collapsed="false">
      <c r="A84" s="13" t="s">
        <v>249</v>
      </c>
      <c r="B84" s="14" t="s">
        <v>250</v>
      </c>
      <c r="C84" s="13" t="s">
        <v>25</v>
      </c>
      <c r="D84" s="13" t="s">
        <v>251</v>
      </c>
      <c r="E84" s="15" t="s">
        <v>53</v>
      </c>
      <c r="F84" s="14" t="n">
        <v>19.81</v>
      </c>
      <c r="G84" s="16" t="n">
        <v>142.45</v>
      </c>
      <c r="H84" s="16" t="n">
        <f aca="false">TRUNC(G84 * (1 + 22.88 / 100), 2)</f>
        <v>175.04</v>
      </c>
      <c r="I84" s="16" t="n">
        <f aca="false">TRUNC(F84 * H84, 2)</f>
        <v>3467.54</v>
      </c>
      <c r="J84" s="17" t="n">
        <f aca="false">I84 / 3327261.39</f>
        <v>0.00104216038163446</v>
      </c>
    </row>
    <row r="85" customFormat="false" ht="25.5" hidden="false" customHeight="true" outlineLevel="0" collapsed="false">
      <c r="A85" s="13" t="s">
        <v>252</v>
      </c>
      <c r="B85" s="14" t="s">
        <v>253</v>
      </c>
      <c r="C85" s="13" t="s">
        <v>25</v>
      </c>
      <c r="D85" s="13" t="s">
        <v>254</v>
      </c>
      <c r="E85" s="15" t="s">
        <v>53</v>
      </c>
      <c r="F85" s="14" t="n">
        <v>5.51</v>
      </c>
      <c r="G85" s="16" t="n">
        <v>258.63</v>
      </c>
      <c r="H85" s="16" t="n">
        <f aca="false">TRUNC(G85 * (1 + 22.88 / 100), 2)</f>
        <v>317.8</v>
      </c>
      <c r="I85" s="16" t="n">
        <f aca="false">TRUNC(F85 * H85, 2)</f>
        <v>1751.07</v>
      </c>
      <c r="J85" s="17" t="n">
        <f aca="false">I85 / 3327261.39</f>
        <v>0.000526279662085701</v>
      </c>
    </row>
    <row r="86" customFormat="false" ht="39" hidden="false" customHeight="true" outlineLevel="0" collapsed="false">
      <c r="A86" s="13" t="s">
        <v>255</v>
      </c>
      <c r="B86" s="14" t="s">
        <v>256</v>
      </c>
      <c r="C86" s="13" t="s">
        <v>25</v>
      </c>
      <c r="D86" s="13" t="s">
        <v>257</v>
      </c>
      <c r="E86" s="15" t="s">
        <v>53</v>
      </c>
      <c r="F86" s="14" t="n">
        <v>17.13</v>
      </c>
      <c r="G86" s="16" t="n">
        <v>183.08</v>
      </c>
      <c r="H86" s="16" t="n">
        <f aca="false">TRUNC(G86 * (1 + 22.88 / 100), 2)</f>
        <v>224.96</v>
      </c>
      <c r="I86" s="16" t="n">
        <f aca="false">TRUNC(F86 * H86, 2)</f>
        <v>3853.56</v>
      </c>
      <c r="J86" s="17" t="n">
        <f aca="false">I86 / 3327261.39</f>
        <v>0.00115817771683997</v>
      </c>
    </row>
    <row r="87" customFormat="false" ht="39" hidden="false" customHeight="true" outlineLevel="0" collapsed="false">
      <c r="A87" s="13" t="s">
        <v>258</v>
      </c>
      <c r="B87" s="14" t="s">
        <v>259</v>
      </c>
      <c r="C87" s="13" t="s">
        <v>25</v>
      </c>
      <c r="D87" s="13" t="s">
        <v>260</v>
      </c>
      <c r="E87" s="15" t="s">
        <v>53</v>
      </c>
      <c r="F87" s="14" t="n">
        <v>3.42</v>
      </c>
      <c r="G87" s="16" t="n">
        <v>61.31</v>
      </c>
      <c r="H87" s="16" t="n">
        <f aca="false">TRUNC(G87 * (1 + 22.88 / 100), 2)</f>
        <v>75.33</v>
      </c>
      <c r="I87" s="16" t="n">
        <f aca="false">TRUNC(F87 * H87, 2)</f>
        <v>257.62</v>
      </c>
      <c r="J87" s="17" t="n">
        <f aca="false">I87 / 3327261.39</f>
        <v>7.74270397794025E-005</v>
      </c>
    </row>
    <row r="88" customFormat="false" ht="39" hidden="false" customHeight="true" outlineLevel="0" collapsed="false">
      <c r="A88" s="13" t="s">
        <v>261</v>
      </c>
      <c r="B88" s="14" t="s">
        <v>262</v>
      </c>
      <c r="C88" s="13" t="s">
        <v>25</v>
      </c>
      <c r="D88" s="13" t="s">
        <v>263</v>
      </c>
      <c r="E88" s="15" t="s">
        <v>53</v>
      </c>
      <c r="F88" s="14" t="n">
        <v>18</v>
      </c>
      <c r="G88" s="16" t="n">
        <v>150.84</v>
      </c>
      <c r="H88" s="16" t="n">
        <f aca="false">TRUNC(G88 * (1 + 22.88 / 100), 2)</f>
        <v>185.35</v>
      </c>
      <c r="I88" s="16" t="n">
        <f aca="false">TRUNC(F88 * H88, 2)</f>
        <v>3336.3</v>
      </c>
      <c r="J88" s="17" t="n">
        <f aca="false">I88 / 3327261.39</f>
        <v>0.00100271653138739</v>
      </c>
    </row>
    <row r="89" customFormat="false" ht="39" hidden="false" customHeight="true" outlineLevel="0" collapsed="false">
      <c r="A89" s="13" t="s">
        <v>264</v>
      </c>
      <c r="B89" s="14" t="s">
        <v>265</v>
      </c>
      <c r="C89" s="13" t="s">
        <v>25</v>
      </c>
      <c r="D89" s="13" t="s">
        <v>266</v>
      </c>
      <c r="E89" s="15" t="s">
        <v>222</v>
      </c>
      <c r="F89" s="14" t="n">
        <v>51</v>
      </c>
      <c r="G89" s="16" t="n">
        <v>14.35</v>
      </c>
      <c r="H89" s="16" t="n">
        <f aca="false">TRUNC(G89 * (1 + 22.88 / 100), 2)</f>
        <v>17.63</v>
      </c>
      <c r="I89" s="16" t="n">
        <f aca="false">TRUNC(F89 * H89, 2)</f>
        <v>899.13</v>
      </c>
      <c r="J89" s="17" t="n">
        <f aca="false">I89 / 3327261.39</f>
        <v>0.000270231248648607</v>
      </c>
    </row>
    <row r="90" customFormat="false" ht="39" hidden="false" customHeight="true" outlineLevel="0" collapsed="false">
      <c r="A90" s="13" t="s">
        <v>267</v>
      </c>
      <c r="B90" s="14" t="s">
        <v>268</v>
      </c>
      <c r="C90" s="13" t="s">
        <v>25</v>
      </c>
      <c r="D90" s="13" t="s">
        <v>269</v>
      </c>
      <c r="E90" s="15" t="s">
        <v>222</v>
      </c>
      <c r="F90" s="14" t="n">
        <v>44</v>
      </c>
      <c r="G90" s="16" t="n">
        <v>12.17</v>
      </c>
      <c r="H90" s="16" t="n">
        <f aca="false">TRUNC(G90 * (1 + 22.88 / 100), 2)</f>
        <v>14.95</v>
      </c>
      <c r="I90" s="16" t="n">
        <f aca="false">TRUNC(F90 * H90, 2)</f>
        <v>657.8</v>
      </c>
      <c r="J90" s="17" t="n">
        <f aca="false">I90 / 3327261.39</f>
        <v>0.000197700127190789</v>
      </c>
    </row>
    <row r="91" customFormat="false" ht="39" hidden="false" customHeight="true" outlineLevel="0" collapsed="false">
      <c r="A91" s="13" t="s">
        <v>270</v>
      </c>
      <c r="B91" s="14" t="s">
        <v>271</v>
      </c>
      <c r="C91" s="13" t="s">
        <v>25</v>
      </c>
      <c r="D91" s="13" t="s">
        <v>272</v>
      </c>
      <c r="E91" s="15" t="s">
        <v>222</v>
      </c>
      <c r="F91" s="14" t="n">
        <v>133</v>
      </c>
      <c r="G91" s="16" t="n">
        <v>10.75</v>
      </c>
      <c r="H91" s="16" t="n">
        <f aca="false">TRUNC(G91 * (1 + 22.88 / 100), 2)</f>
        <v>13.2</v>
      </c>
      <c r="I91" s="16" t="n">
        <f aca="false">TRUNC(F91 * H91, 2)</f>
        <v>1755.6</v>
      </c>
      <c r="J91" s="17" t="n">
        <f aca="false">I91 / 3327261.39</f>
        <v>0.000527641142134613</v>
      </c>
    </row>
    <row r="92" customFormat="false" ht="39" hidden="false" customHeight="true" outlineLevel="0" collapsed="false">
      <c r="A92" s="13" t="s">
        <v>273</v>
      </c>
      <c r="B92" s="14" t="s">
        <v>274</v>
      </c>
      <c r="C92" s="13" t="s">
        <v>25</v>
      </c>
      <c r="D92" s="13" t="s">
        <v>275</v>
      </c>
      <c r="E92" s="15" t="s">
        <v>222</v>
      </c>
      <c r="F92" s="14" t="n">
        <v>39</v>
      </c>
      <c r="G92" s="16" t="n">
        <v>8.63</v>
      </c>
      <c r="H92" s="16" t="n">
        <f aca="false">TRUNC(G92 * (1 + 22.88 / 100), 2)</f>
        <v>10.6</v>
      </c>
      <c r="I92" s="16" t="n">
        <f aca="false">TRUNC(F92 * H92, 2)</f>
        <v>413.4</v>
      </c>
      <c r="J92" s="17" t="n">
        <f aca="false">I92 / 3327261.39</f>
        <v>0.00012424632499342</v>
      </c>
    </row>
    <row r="93" customFormat="false" ht="39" hidden="false" customHeight="true" outlineLevel="0" collapsed="false">
      <c r="A93" s="13" t="s">
        <v>276</v>
      </c>
      <c r="B93" s="14" t="s">
        <v>277</v>
      </c>
      <c r="C93" s="13" t="s">
        <v>25</v>
      </c>
      <c r="D93" s="13" t="s">
        <v>278</v>
      </c>
      <c r="E93" s="15" t="s">
        <v>222</v>
      </c>
      <c r="F93" s="14" t="n">
        <v>20</v>
      </c>
      <c r="G93" s="16" t="n">
        <v>12.59</v>
      </c>
      <c r="H93" s="16" t="n">
        <f aca="false">TRUNC(G93 * (1 + 22.88 / 100), 2)</f>
        <v>15.47</v>
      </c>
      <c r="I93" s="16" t="n">
        <f aca="false">TRUNC(F93 * H93, 2)</f>
        <v>309.4</v>
      </c>
      <c r="J93" s="17" t="n">
        <f aca="false">I93 / 3327261.39</f>
        <v>9.29893878881575E-005</v>
      </c>
    </row>
    <row r="94" customFormat="false" ht="39" hidden="false" customHeight="true" outlineLevel="0" collapsed="false">
      <c r="A94" s="13" t="s">
        <v>279</v>
      </c>
      <c r="B94" s="14" t="s">
        <v>280</v>
      </c>
      <c r="C94" s="13" t="s">
        <v>25</v>
      </c>
      <c r="D94" s="13" t="s">
        <v>281</v>
      </c>
      <c r="E94" s="15" t="s">
        <v>222</v>
      </c>
      <c r="F94" s="14" t="n">
        <v>104</v>
      </c>
      <c r="G94" s="16" t="n">
        <v>16.4</v>
      </c>
      <c r="H94" s="16" t="n">
        <f aca="false">TRUNC(G94 * (1 + 22.88 / 100), 2)</f>
        <v>20.15</v>
      </c>
      <c r="I94" s="16" t="n">
        <f aca="false">TRUNC(F94 * H94, 2)</f>
        <v>2095.6</v>
      </c>
      <c r="J94" s="17" t="n">
        <f aca="false">I94 / 3327261.39</f>
        <v>0.00062982728267105</v>
      </c>
    </row>
    <row r="95" customFormat="false" ht="39" hidden="false" customHeight="true" outlineLevel="0" collapsed="false">
      <c r="A95" s="13" t="s">
        <v>282</v>
      </c>
      <c r="B95" s="14" t="s">
        <v>283</v>
      </c>
      <c r="C95" s="13" t="s">
        <v>25</v>
      </c>
      <c r="D95" s="13" t="s">
        <v>284</v>
      </c>
      <c r="E95" s="15" t="s">
        <v>222</v>
      </c>
      <c r="F95" s="14" t="n">
        <v>154</v>
      </c>
      <c r="G95" s="16" t="n">
        <v>12.68</v>
      </c>
      <c r="H95" s="16" t="n">
        <f aca="false">TRUNC(G95 * (1 + 22.88 / 100), 2)</f>
        <v>15.58</v>
      </c>
      <c r="I95" s="16" t="n">
        <f aca="false">TRUNC(F95 * H95, 2)</f>
        <v>2399.32</v>
      </c>
      <c r="J95" s="17" t="n">
        <f aca="false">I95 / 3327261.39</f>
        <v>0.000721109560917304</v>
      </c>
    </row>
    <row r="96" customFormat="false" ht="39" hidden="false" customHeight="true" outlineLevel="0" collapsed="false">
      <c r="A96" s="13" t="s">
        <v>285</v>
      </c>
      <c r="B96" s="14" t="s">
        <v>286</v>
      </c>
      <c r="C96" s="13" t="s">
        <v>25</v>
      </c>
      <c r="D96" s="13" t="s">
        <v>287</v>
      </c>
      <c r="E96" s="15" t="s">
        <v>113</v>
      </c>
      <c r="F96" s="14" t="n">
        <v>1.39</v>
      </c>
      <c r="G96" s="16" t="n">
        <v>647.78</v>
      </c>
      <c r="H96" s="16" t="n">
        <f aca="false">TRUNC(G96 * (1 + 22.88 / 100), 2)</f>
        <v>795.99</v>
      </c>
      <c r="I96" s="16" t="n">
        <f aca="false">TRUNC(F96 * H96, 2)</f>
        <v>1106.42</v>
      </c>
      <c r="J96" s="17" t="n">
        <f aca="false">I96 / 3327261.39</f>
        <v>0.000332531734153895</v>
      </c>
    </row>
    <row r="97" customFormat="false" ht="39" hidden="false" customHeight="true" outlineLevel="0" collapsed="false">
      <c r="A97" s="13" t="s">
        <v>288</v>
      </c>
      <c r="B97" s="14" t="s">
        <v>289</v>
      </c>
      <c r="C97" s="13" t="s">
        <v>25</v>
      </c>
      <c r="D97" s="13" t="s">
        <v>290</v>
      </c>
      <c r="E97" s="15" t="s">
        <v>113</v>
      </c>
      <c r="F97" s="14" t="n">
        <v>2</v>
      </c>
      <c r="G97" s="16" t="n">
        <v>649.67</v>
      </c>
      <c r="H97" s="16" t="n">
        <f aca="false">TRUNC(G97 * (1 + 22.88 / 100), 2)</f>
        <v>798.31</v>
      </c>
      <c r="I97" s="16" t="n">
        <f aca="false">TRUNC(F97 * H97, 2)</f>
        <v>1596.62</v>
      </c>
      <c r="J97" s="17" t="n">
        <f aca="false">I97 / 3327261.39</f>
        <v>0.000479860105009664</v>
      </c>
    </row>
    <row r="98" customFormat="false" ht="39" hidden="false" customHeight="true" outlineLevel="0" collapsed="false">
      <c r="A98" s="13" t="s">
        <v>291</v>
      </c>
      <c r="B98" s="14" t="s">
        <v>292</v>
      </c>
      <c r="C98" s="13" t="s">
        <v>25</v>
      </c>
      <c r="D98" s="13" t="s">
        <v>293</v>
      </c>
      <c r="E98" s="15" t="s">
        <v>113</v>
      </c>
      <c r="F98" s="14" t="n">
        <v>3.32</v>
      </c>
      <c r="G98" s="16" t="n">
        <v>725.96</v>
      </c>
      <c r="H98" s="16" t="n">
        <f aca="false">TRUNC(G98 * (1 + 22.88 / 100), 2)</f>
        <v>892.05</v>
      </c>
      <c r="I98" s="16" t="n">
        <f aca="false">TRUNC(F98 * H98, 2)</f>
        <v>2961.6</v>
      </c>
      <c r="J98" s="17" t="n">
        <f aca="false">I98 / 3327261.39</f>
        <v>0.000890101393566798</v>
      </c>
    </row>
    <row r="99" customFormat="false" ht="39" hidden="false" customHeight="true" outlineLevel="0" collapsed="false">
      <c r="A99" s="13" t="s">
        <v>294</v>
      </c>
      <c r="B99" s="14" t="s">
        <v>245</v>
      </c>
      <c r="C99" s="13" t="s">
        <v>45</v>
      </c>
      <c r="D99" s="13" t="s">
        <v>246</v>
      </c>
      <c r="E99" s="15" t="s">
        <v>76</v>
      </c>
      <c r="F99" s="14" t="n">
        <v>8</v>
      </c>
      <c r="G99" s="16" t="n">
        <v>17.03</v>
      </c>
      <c r="H99" s="16" t="n">
        <f aca="false">TRUNC(G99 * (1 + 22.88 / 100), 2)</f>
        <v>20.92</v>
      </c>
      <c r="I99" s="16" t="n">
        <f aca="false">TRUNC(F99 * H99, 2)</f>
        <v>167.36</v>
      </c>
      <c r="J99" s="17" t="n">
        <f aca="false">I99 / 3327261.39</f>
        <v>5.02996249417002E-005</v>
      </c>
    </row>
    <row r="100" customFormat="false" ht="24" hidden="false" customHeight="true" outlineLevel="0" collapsed="false">
      <c r="A100" s="9" t="s">
        <v>295</v>
      </c>
      <c r="B100" s="9"/>
      <c r="C100" s="9"/>
      <c r="D100" s="9" t="s">
        <v>296</v>
      </c>
      <c r="E100" s="9"/>
      <c r="F100" s="10"/>
      <c r="G100" s="9"/>
      <c r="H100" s="9"/>
      <c r="I100" s="11" t="n">
        <v>73656.24</v>
      </c>
      <c r="J100" s="12" t="n">
        <f aca="false">I100 / 3327261.39</f>
        <v>0.0221371967412515</v>
      </c>
    </row>
    <row r="101" customFormat="false" ht="39" hidden="false" customHeight="true" outlineLevel="0" collapsed="false">
      <c r="A101" s="13" t="s">
        <v>297</v>
      </c>
      <c r="B101" s="14" t="s">
        <v>198</v>
      </c>
      <c r="C101" s="13" t="s">
        <v>25</v>
      </c>
      <c r="D101" s="13" t="s">
        <v>199</v>
      </c>
      <c r="E101" s="15" t="s">
        <v>113</v>
      </c>
      <c r="F101" s="14" t="n">
        <v>54.47</v>
      </c>
      <c r="G101" s="16" t="n">
        <v>114.04</v>
      </c>
      <c r="H101" s="16" t="n">
        <f aca="false">TRUNC(G101 * (1 + 22.88 / 100), 2)</f>
        <v>140.13</v>
      </c>
      <c r="I101" s="16" t="n">
        <f aca="false">TRUNC(F101 * H101, 2)</f>
        <v>7632.88</v>
      </c>
      <c r="J101" s="17" t="n">
        <f aca="false">I101 / 3327261.39</f>
        <v>0.00229404278934635</v>
      </c>
    </row>
    <row r="102" customFormat="false" ht="24" hidden="false" customHeight="true" outlineLevel="0" collapsed="false">
      <c r="A102" s="13" t="s">
        <v>298</v>
      </c>
      <c r="B102" s="14" t="s">
        <v>201</v>
      </c>
      <c r="C102" s="13" t="s">
        <v>45</v>
      </c>
      <c r="D102" s="13" t="s">
        <v>202</v>
      </c>
      <c r="E102" s="15" t="s">
        <v>53</v>
      </c>
      <c r="F102" s="14" t="n">
        <v>121.04</v>
      </c>
      <c r="G102" s="16" t="n">
        <v>6.96</v>
      </c>
      <c r="H102" s="16" t="n">
        <f aca="false">TRUNC(G102 * (1 + 22.88 / 100), 2)</f>
        <v>8.55</v>
      </c>
      <c r="I102" s="16" t="n">
        <f aca="false">TRUNC(F102 * H102, 2)</f>
        <v>1034.89</v>
      </c>
      <c r="J102" s="17" t="n">
        <f aca="false">I102 / 3327261.39</f>
        <v>0.000311033573469862</v>
      </c>
    </row>
    <row r="103" customFormat="false" ht="25.5" hidden="false" customHeight="true" outlineLevel="0" collapsed="false">
      <c r="A103" s="13" t="s">
        <v>299</v>
      </c>
      <c r="B103" s="14" t="s">
        <v>211</v>
      </c>
      <c r="C103" s="13" t="s">
        <v>25</v>
      </c>
      <c r="D103" s="13" t="s">
        <v>212</v>
      </c>
      <c r="E103" s="15" t="s">
        <v>113</v>
      </c>
      <c r="F103" s="14" t="n">
        <v>3.92</v>
      </c>
      <c r="G103" s="16" t="n">
        <v>871.73</v>
      </c>
      <c r="H103" s="16" t="n">
        <f aca="false">TRUNC(G103 * (1 + 22.88 / 100), 2)</f>
        <v>1071.18</v>
      </c>
      <c r="I103" s="16" t="n">
        <f aca="false">TRUNC(F103 * H103, 2)</f>
        <v>4199.02</v>
      </c>
      <c r="J103" s="17" t="n">
        <f aca="false">I103 / 3327261.39</f>
        <v>0.00126200484657444</v>
      </c>
    </row>
    <row r="104" customFormat="false" ht="39" hidden="false" customHeight="true" outlineLevel="0" collapsed="false">
      <c r="A104" s="13" t="s">
        <v>300</v>
      </c>
      <c r="B104" s="14" t="s">
        <v>301</v>
      </c>
      <c r="C104" s="13" t="s">
        <v>25</v>
      </c>
      <c r="D104" s="13" t="s">
        <v>302</v>
      </c>
      <c r="E104" s="15" t="s">
        <v>53</v>
      </c>
      <c r="F104" s="14" t="n">
        <v>113.92</v>
      </c>
      <c r="G104" s="16" t="n">
        <v>117.94</v>
      </c>
      <c r="H104" s="16" t="n">
        <f aca="false">TRUNC(G104 * (1 + 22.88 / 100), 2)</f>
        <v>144.92</v>
      </c>
      <c r="I104" s="16" t="n">
        <f aca="false">TRUNC(F104 * H104, 2)</f>
        <v>16509.28</v>
      </c>
      <c r="J104" s="17" t="n">
        <f aca="false">I104 / 3327261.39</f>
        <v>0.00496182237128054</v>
      </c>
    </row>
    <row r="105" customFormat="false" ht="39" hidden="false" customHeight="true" outlineLevel="0" collapsed="false">
      <c r="A105" s="13" t="s">
        <v>303</v>
      </c>
      <c r="B105" s="14" t="s">
        <v>220</v>
      </c>
      <c r="C105" s="13" t="s">
        <v>25</v>
      </c>
      <c r="D105" s="13" t="s">
        <v>221</v>
      </c>
      <c r="E105" s="15" t="s">
        <v>222</v>
      </c>
      <c r="F105" s="14" t="n">
        <v>110</v>
      </c>
      <c r="G105" s="16" t="n">
        <v>17.29</v>
      </c>
      <c r="H105" s="16" t="n">
        <f aca="false">TRUNC(G105 * (1 + 22.88 / 100), 2)</f>
        <v>21.24</v>
      </c>
      <c r="I105" s="16" t="n">
        <f aca="false">TRUNC(F105 * H105, 2)</f>
        <v>2336.4</v>
      </c>
      <c r="J105" s="17" t="n">
        <f aca="false">I105 / 3327261.39</f>
        <v>0.00070219911396862</v>
      </c>
    </row>
    <row r="106" customFormat="false" ht="39" hidden="false" customHeight="true" outlineLevel="0" collapsed="false">
      <c r="A106" s="13" t="s">
        <v>304</v>
      </c>
      <c r="B106" s="14" t="s">
        <v>224</v>
      </c>
      <c r="C106" s="13" t="s">
        <v>25</v>
      </c>
      <c r="D106" s="13" t="s">
        <v>225</v>
      </c>
      <c r="E106" s="15" t="s">
        <v>222</v>
      </c>
      <c r="F106" s="14" t="n">
        <v>530</v>
      </c>
      <c r="G106" s="16" t="n">
        <v>14.3</v>
      </c>
      <c r="H106" s="16" t="n">
        <f aca="false">TRUNC(G106 * (1 + 22.88 / 100), 2)</f>
        <v>17.57</v>
      </c>
      <c r="I106" s="16" t="n">
        <f aca="false">TRUNC(F106 * H106, 2)</f>
        <v>9312.1</v>
      </c>
      <c r="J106" s="17" t="n">
        <f aca="false">I106 / 3327261.39</f>
        <v>0.00279872811555692</v>
      </c>
    </row>
    <row r="107" customFormat="false" ht="39" hidden="false" customHeight="true" outlineLevel="0" collapsed="false">
      <c r="A107" s="13" t="s">
        <v>305</v>
      </c>
      <c r="B107" s="14" t="s">
        <v>306</v>
      </c>
      <c r="C107" s="13" t="s">
        <v>25</v>
      </c>
      <c r="D107" s="13" t="s">
        <v>307</v>
      </c>
      <c r="E107" s="15" t="s">
        <v>113</v>
      </c>
      <c r="F107" s="14" t="n">
        <v>17.09</v>
      </c>
      <c r="G107" s="16" t="n">
        <v>738.57</v>
      </c>
      <c r="H107" s="16" t="n">
        <f aca="false">TRUNC(G107 * (1 + 22.88 / 100), 2)</f>
        <v>907.55</v>
      </c>
      <c r="I107" s="16" t="n">
        <f aca="false">TRUNC(F107 * H107, 2)</f>
        <v>15510.02</v>
      </c>
      <c r="J107" s="17" t="n">
        <f aca="false">I107 / 3327261.39</f>
        <v>0.00466149730424396</v>
      </c>
    </row>
    <row r="108" customFormat="false" ht="39" hidden="false" customHeight="true" outlineLevel="0" collapsed="false">
      <c r="A108" s="13" t="s">
        <v>308</v>
      </c>
      <c r="B108" s="14" t="s">
        <v>245</v>
      </c>
      <c r="C108" s="13" t="s">
        <v>45</v>
      </c>
      <c r="D108" s="13" t="s">
        <v>246</v>
      </c>
      <c r="E108" s="15" t="s">
        <v>76</v>
      </c>
      <c r="F108" s="14" t="n">
        <v>8</v>
      </c>
      <c r="G108" s="16" t="n">
        <v>17.03</v>
      </c>
      <c r="H108" s="16" t="n">
        <f aca="false">TRUNC(G108 * (1 + 22.88 / 100), 2)</f>
        <v>20.92</v>
      </c>
      <c r="I108" s="16" t="n">
        <f aca="false">TRUNC(F108 * H108, 2)</f>
        <v>167.36</v>
      </c>
      <c r="J108" s="17" t="n">
        <f aca="false">I108 / 3327261.39</f>
        <v>5.02996249417002E-005</v>
      </c>
    </row>
    <row r="109" customFormat="false" ht="25.5" hidden="false" customHeight="true" outlineLevel="0" collapsed="false">
      <c r="A109" s="13" t="s">
        <v>309</v>
      </c>
      <c r="B109" s="14" t="s">
        <v>242</v>
      </c>
      <c r="C109" s="13" t="s">
        <v>25</v>
      </c>
      <c r="D109" s="13" t="s">
        <v>243</v>
      </c>
      <c r="E109" s="15" t="s">
        <v>53</v>
      </c>
      <c r="F109" s="14" t="n">
        <v>178</v>
      </c>
      <c r="G109" s="16" t="n">
        <v>47.98</v>
      </c>
      <c r="H109" s="16" t="n">
        <f aca="false">TRUNC(G109 * (1 + 22.88 / 100), 2)</f>
        <v>58.95</v>
      </c>
      <c r="I109" s="16" t="n">
        <f aca="false">TRUNC(F109 * H109, 2)</f>
        <v>10493.1</v>
      </c>
      <c r="J109" s="17" t="n">
        <f aca="false">I109 / 3327261.39</f>
        <v>0.00315367468018495</v>
      </c>
    </row>
    <row r="110" customFormat="false" ht="24" hidden="false" customHeight="true" outlineLevel="0" collapsed="false">
      <c r="A110" s="13" t="s">
        <v>310</v>
      </c>
      <c r="B110" s="14" t="s">
        <v>204</v>
      </c>
      <c r="C110" s="13" t="s">
        <v>25</v>
      </c>
      <c r="D110" s="13" t="s">
        <v>205</v>
      </c>
      <c r="E110" s="15" t="s">
        <v>113</v>
      </c>
      <c r="F110" s="14" t="n">
        <v>33.46</v>
      </c>
      <c r="G110" s="16" t="n">
        <v>55.71</v>
      </c>
      <c r="H110" s="16" t="n">
        <f aca="false">TRUNC(G110 * (1 + 22.88 / 100), 2)</f>
        <v>68.45</v>
      </c>
      <c r="I110" s="16" t="n">
        <f aca="false">TRUNC(F110 * H110, 2)</f>
        <v>2290.33</v>
      </c>
      <c r="J110" s="17" t="n">
        <f aca="false">I110 / 3327261.39</f>
        <v>0.000688352891925933</v>
      </c>
    </row>
    <row r="111" customFormat="false" ht="51.75" hidden="false" customHeight="true" outlineLevel="0" collapsed="false">
      <c r="A111" s="13" t="s">
        <v>311</v>
      </c>
      <c r="B111" s="14" t="s">
        <v>169</v>
      </c>
      <c r="C111" s="13" t="s">
        <v>25</v>
      </c>
      <c r="D111" s="13" t="s">
        <v>170</v>
      </c>
      <c r="E111" s="15" t="s">
        <v>113</v>
      </c>
      <c r="F111" s="14" t="n">
        <v>41.83</v>
      </c>
      <c r="G111" s="16" t="n">
        <v>8.88</v>
      </c>
      <c r="H111" s="16" t="n">
        <f aca="false">TRUNC(G111 * (1 + 22.88 / 100), 2)</f>
        <v>10.91</v>
      </c>
      <c r="I111" s="16" t="n">
        <f aca="false">TRUNC(F111 * H111, 2)</f>
        <v>456.36</v>
      </c>
      <c r="J111" s="17" t="n">
        <f aca="false">I111 / 3327261.39</f>
        <v>0.000137157844397671</v>
      </c>
    </row>
    <row r="112" customFormat="false" ht="39" hidden="false" customHeight="true" outlineLevel="0" collapsed="false">
      <c r="A112" s="13" t="s">
        <v>312</v>
      </c>
      <c r="B112" s="14" t="s">
        <v>172</v>
      </c>
      <c r="C112" s="13" t="s">
        <v>25</v>
      </c>
      <c r="D112" s="13" t="s">
        <v>173</v>
      </c>
      <c r="E112" s="15" t="s">
        <v>174</v>
      </c>
      <c r="F112" s="14" t="n">
        <v>1254.9</v>
      </c>
      <c r="G112" s="16" t="n">
        <v>2.41</v>
      </c>
      <c r="H112" s="16" t="n">
        <f aca="false">TRUNC(G112 * (1 + 22.88 / 100), 2)</f>
        <v>2.96</v>
      </c>
      <c r="I112" s="16" t="n">
        <f aca="false">TRUNC(F112 * H112, 2)</f>
        <v>3714.5</v>
      </c>
      <c r="J112" s="17" t="n">
        <f aca="false">I112 / 3327261.39</f>
        <v>0.00111638358536057</v>
      </c>
    </row>
    <row r="113" customFormat="false" ht="24" hidden="false" customHeight="true" outlineLevel="0" collapsed="false">
      <c r="A113" s="9" t="s">
        <v>313</v>
      </c>
      <c r="B113" s="9"/>
      <c r="C113" s="9"/>
      <c r="D113" s="9" t="s">
        <v>314</v>
      </c>
      <c r="E113" s="9"/>
      <c r="F113" s="10"/>
      <c r="G113" s="9"/>
      <c r="H113" s="9"/>
      <c r="I113" s="11" t="n">
        <v>23082.47</v>
      </c>
      <c r="J113" s="12" t="n">
        <f aca="false">I113 / 3327261.39</f>
        <v>0.00693737800984731</v>
      </c>
    </row>
    <row r="114" customFormat="false" ht="39" hidden="false" customHeight="true" outlineLevel="0" collapsed="false">
      <c r="A114" s="13" t="s">
        <v>315</v>
      </c>
      <c r="B114" s="14" t="s">
        <v>316</v>
      </c>
      <c r="C114" s="13" t="s">
        <v>25</v>
      </c>
      <c r="D114" s="13" t="s">
        <v>317</v>
      </c>
      <c r="E114" s="15" t="s">
        <v>113</v>
      </c>
      <c r="F114" s="14" t="n">
        <v>13.61</v>
      </c>
      <c r="G114" s="16" t="n">
        <v>45.59</v>
      </c>
      <c r="H114" s="16" t="n">
        <f aca="false">TRUNC(G114 * (1 + 22.88 / 100), 2)</f>
        <v>56.02</v>
      </c>
      <c r="I114" s="16" t="n">
        <f aca="false">TRUNC(F114 * H114, 2)</f>
        <v>762.43</v>
      </c>
      <c r="J114" s="17" t="n">
        <f aca="false">I114 / 3327261.39</f>
        <v>0.000229146409203516</v>
      </c>
    </row>
    <row r="115" customFormat="false" ht="24" hidden="false" customHeight="true" outlineLevel="0" collapsed="false">
      <c r="A115" s="13" t="s">
        <v>318</v>
      </c>
      <c r="B115" s="14" t="s">
        <v>201</v>
      </c>
      <c r="C115" s="13" t="s">
        <v>45</v>
      </c>
      <c r="D115" s="13" t="s">
        <v>202</v>
      </c>
      <c r="E115" s="15" t="s">
        <v>53</v>
      </c>
      <c r="F115" s="14" t="n">
        <v>30.24</v>
      </c>
      <c r="G115" s="16" t="n">
        <v>6.96</v>
      </c>
      <c r="H115" s="16" t="n">
        <f aca="false">TRUNC(G115 * (1 + 22.88 / 100), 2)</f>
        <v>8.55</v>
      </c>
      <c r="I115" s="16" t="n">
        <f aca="false">TRUNC(F115 * H115, 2)</f>
        <v>258.55</v>
      </c>
      <c r="J115" s="17" t="n">
        <f aca="false">I115 / 3327261.39</f>
        <v>7.77065489285168E-005</v>
      </c>
    </row>
    <row r="116" customFormat="false" ht="25.5" hidden="false" customHeight="true" outlineLevel="0" collapsed="false">
      <c r="A116" s="13" t="s">
        <v>319</v>
      </c>
      <c r="B116" s="14" t="s">
        <v>211</v>
      </c>
      <c r="C116" s="13" t="s">
        <v>25</v>
      </c>
      <c r="D116" s="13" t="s">
        <v>212</v>
      </c>
      <c r="E116" s="15" t="s">
        <v>113</v>
      </c>
      <c r="F116" s="14" t="n">
        <v>0.95</v>
      </c>
      <c r="G116" s="16" t="n">
        <v>871.73</v>
      </c>
      <c r="H116" s="16" t="n">
        <f aca="false">TRUNC(G116 * (1 + 22.88 / 100), 2)</f>
        <v>1071.18</v>
      </c>
      <c r="I116" s="16" t="n">
        <f aca="false">TRUNC(F116 * H116, 2)</f>
        <v>1017.62</v>
      </c>
      <c r="J116" s="17" t="n">
        <f aca="false">I116 / 3327261.39</f>
        <v>0.000305843118625555</v>
      </c>
    </row>
    <row r="117" customFormat="false" ht="39" hidden="false" customHeight="true" outlineLevel="0" collapsed="false">
      <c r="A117" s="13" t="s">
        <v>320</v>
      </c>
      <c r="B117" s="14" t="s">
        <v>301</v>
      </c>
      <c r="C117" s="13" t="s">
        <v>25</v>
      </c>
      <c r="D117" s="13" t="s">
        <v>302</v>
      </c>
      <c r="E117" s="15" t="s">
        <v>53</v>
      </c>
      <c r="F117" s="14" t="n">
        <v>30.24</v>
      </c>
      <c r="G117" s="16" t="n">
        <v>117.94</v>
      </c>
      <c r="H117" s="16" t="n">
        <f aca="false">TRUNC(G117 * (1 + 22.88 / 100), 2)</f>
        <v>144.92</v>
      </c>
      <c r="I117" s="16" t="n">
        <f aca="false">TRUNC(F117 * H117, 2)</f>
        <v>4382.38</v>
      </c>
      <c r="J117" s="17" t="n">
        <f aca="false">I117 / 3327261.39</f>
        <v>0.00131711323107079</v>
      </c>
    </row>
    <row r="118" customFormat="false" ht="39" hidden="false" customHeight="true" outlineLevel="0" collapsed="false">
      <c r="A118" s="13" t="s">
        <v>321</v>
      </c>
      <c r="B118" s="14" t="s">
        <v>220</v>
      </c>
      <c r="C118" s="13" t="s">
        <v>25</v>
      </c>
      <c r="D118" s="13" t="s">
        <v>221</v>
      </c>
      <c r="E118" s="15" t="s">
        <v>222</v>
      </c>
      <c r="F118" s="14" t="n">
        <v>28</v>
      </c>
      <c r="G118" s="16" t="n">
        <v>17.29</v>
      </c>
      <c r="H118" s="16" t="n">
        <f aca="false">TRUNC(G118 * (1 + 22.88 / 100), 2)</f>
        <v>21.24</v>
      </c>
      <c r="I118" s="16" t="n">
        <f aca="false">TRUNC(F118 * H118, 2)</f>
        <v>594.72</v>
      </c>
      <c r="J118" s="17" t="n">
        <f aca="false">I118 / 3327261.39</f>
        <v>0.000178741592646558</v>
      </c>
    </row>
    <row r="119" customFormat="false" ht="39" hidden="false" customHeight="true" outlineLevel="0" collapsed="false">
      <c r="A119" s="13" t="s">
        <v>322</v>
      </c>
      <c r="B119" s="14" t="s">
        <v>224</v>
      </c>
      <c r="C119" s="13" t="s">
        <v>25</v>
      </c>
      <c r="D119" s="13" t="s">
        <v>225</v>
      </c>
      <c r="E119" s="15" t="s">
        <v>222</v>
      </c>
      <c r="F119" s="14" t="n">
        <v>132</v>
      </c>
      <c r="G119" s="16" t="n">
        <v>14.3</v>
      </c>
      <c r="H119" s="16" t="n">
        <f aca="false">TRUNC(G119 * (1 + 22.88 / 100), 2)</f>
        <v>17.57</v>
      </c>
      <c r="I119" s="16" t="n">
        <f aca="false">TRUNC(F119 * H119, 2)</f>
        <v>2319.24</v>
      </c>
      <c r="J119" s="17" t="n">
        <f aca="false">I119 / 3327261.39</f>
        <v>0.000697041719346252</v>
      </c>
    </row>
    <row r="120" customFormat="false" ht="39" hidden="false" customHeight="true" outlineLevel="0" collapsed="false">
      <c r="A120" s="13" t="s">
        <v>323</v>
      </c>
      <c r="B120" s="14" t="s">
        <v>306</v>
      </c>
      <c r="C120" s="13" t="s">
        <v>25</v>
      </c>
      <c r="D120" s="13" t="s">
        <v>307</v>
      </c>
      <c r="E120" s="15" t="s">
        <v>113</v>
      </c>
      <c r="F120" s="14" t="n">
        <v>3.93</v>
      </c>
      <c r="G120" s="16" t="n">
        <v>738.57</v>
      </c>
      <c r="H120" s="16" t="n">
        <f aca="false">TRUNC(G120 * (1 + 22.88 / 100), 2)</f>
        <v>907.55</v>
      </c>
      <c r="I120" s="16" t="n">
        <f aca="false">TRUNC(F120 * H120, 2)</f>
        <v>3566.67</v>
      </c>
      <c r="J120" s="17" t="n">
        <f aca="false">I120 / 3327261.39</f>
        <v>0.00107195365255027</v>
      </c>
    </row>
    <row r="121" customFormat="false" ht="39" hidden="false" customHeight="true" outlineLevel="0" collapsed="false">
      <c r="A121" s="13" t="s">
        <v>324</v>
      </c>
      <c r="B121" s="14" t="s">
        <v>245</v>
      </c>
      <c r="C121" s="13" t="s">
        <v>45</v>
      </c>
      <c r="D121" s="13" t="s">
        <v>246</v>
      </c>
      <c r="E121" s="15" t="s">
        <v>76</v>
      </c>
      <c r="F121" s="14" t="n">
        <v>4</v>
      </c>
      <c r="G121" s="16" t="n">
        <v>17.03</v>
      </c>
      <c r="H121" s="16" t="n">
        <f aca="false">TRUNC(G121 * (1 + 22.88 / 100), 2)</f>
        <v>20.92</v>
      </c>
      <c r="I121" s="16" t="n">
        <f aca="false">TRUNC(F121 * H121, 2)</f>
        <v>83.68</v>
      </c>
      <c r="J121" s="17" t="n">
        <f aca="false">I121 / 3327261.39</f>
        <v>2.51498124708501E-005</v>
      </c>
    </row>
    <row r="122" customFormat="false" ht="25.5" hidden="false" customHeight="true" outlineLevel="0" collapsed="false">
      <c r="A122" s="13" t="s">
        <v>325</v>
      </c>
      <c r="B122" s="14" t="s">
        <v>242</v>
      </c>
      <c r="C122" s="13" t="s">
        <v>25</v>
      </c>
      <c r="D122" s="13" t="s">
        <v>243</v>
      </c>
      <c r="E122" s="15" t="s">
        <v>53</v>
      </c>
      <c r="F122" s="14" t="n">
        <v>45.36</v>
      </c>
      <c r="G122" s="16" t="n">
        <v>47.98</v>
      </c>
      <c r="H122" s="16" t="n">
        <f aca="false">TRUNC(G122 * (1 + 22.88 / 100), 2)</f>
        <v>58.95</v>
      </c>
      <c r="I122" s="16" t="n">
        <f aca="false">TRUNC(F122 * H122, 2)</f>
        <v>2673.97</v>
      </c>
      <c r="J122" s="17" t="n">
        <f aca="false">I122 / 3327261.39</f>
        <v>0.000803654924147694</v>
      </c>
    </row>
    <row r="123" customFormat="false" ht="64.5" hidden="false" customHeight="true" outlineLevel="0" collapsed="false">
      <c r="A123" s="13" t="s">
        <v>326</v>
      </c>
      <c r="B123" s="14" t="s">
        <v>327</v>
      </c>
      <c r="C123" s="13" t="s">
        <v>25</v>
      </c>
      <c r="D123" s="13" t="s">
        <v>328</v>
      </c>
      <c r="E123" s="15" t="s">
        <v>113</v>
      </c>
      <c r="F123" s="14" t="n">
        <v>8.73</v>
      </c>
      <c r="G123" s="16" t="n">
        <v>21.11</v>
      </c>
      <c r="H123" s="16" t="n">
        <f aca="false">TRUNC(G123 * (1 + 22.88 / 100), 2)</f>
        <v>25.93</v>
      </c>
      <c r="I123" s="16" t="n">
        <f aca="false">TRUNC(F123 * H123, 2)</f>
        <v>226.36</v>
      </c>
      <c r="J123" s="17" t="n">
        <f aca="false">I123 / 3327261.39</f>
        <v>6.80319257994936E-005</v>
      </c>
    </row>
    <row r="124" customFormat="false" ht="51.75" hidden="false" customHeight="true" outlineLevel="0" collapsed="false">
      <c r="A124" s="13" t="s">
        <v>329</v>
      </c>
      <c r="B124" s="14" t="s">
        <v>169</v>
      </c>
      <c r="C124" s="13" t="s">
        <v>25</v>
      </c>
      <c r="D124" s="13" t="s">
        <v>170</v>
      </c>
      <c r="E124" s="15" t="s">
        <v>113</v>
      </c>
      <c r="F124" s="14" t="n">
        <v>10.91</v>
      </c>
      <c r="G124" s="16" t="n">
        <v>8.88</v>
      </c>
      <c r="H124" s="16" t="n">
        <f aca="false">TRUNC(G124 * (1 + 22.88 / 100), 2)</f>
        <v>10.91</v>
      </c>
      <c r="I124" s="16" t="n">
        <f aca="false">TRUNC(F124 * H124, 2)</f>
        <v>119.02</v>
      </c>
      <c r="J124" s="17" t="n">
        <f aca="false">I124 / 3327261.39</f>
        <v>3.57711601371962E-005</v>
      </c>
    </row>
    <row r="125" customFormat="false" ht="39" hidden="false" customHeight="true" outlineLevel="0" collapsed="false">
      <c r="A125" s="13" t="s">
        <v>330</v>
      </c>
      <c r="B125" s="14" t="s">
        <v>172</v>
      </c>
      <c r="C125" s="13" t="s">
        <v>25</v>
      </c>
      <c r="D125" s="13" t="s">
        <v>173</v>
      </c>
      <c r="E125" s="15" t="s">
        <v>174</v>
      </c>
      <c r="F125" s="14" t="n">
        <v>327.44</v>
      </c>
      <c r="G125" s="16" t="n">
        <v>2.41</v>
      </c>
      <c r="H125" s="16" t="n">
        <f aca="false">TRUNC(G125 * (1 + 22.88 / 100), 2)</f>
        <v>2.96</v>
      </c>
      <c r="I125" s="16" t="n">
        <f aca="false">TRUNC(F125 * H125, 2)</f>
        <v>969.22</v>
      </c>
      <c r="J125" s="17" t="n">
        <f aca="false">I125 / 3327261.39</f>
        <v>0.000291296620972721</v>
      </c>
    </row>
    <row r="126" customFormat="false" ht="39" hidden="false" customHeight="true" outlineLevel="0" collapsed="false">
      <c r="A126" s="13" t="s">
        <v>331</v>
      </c>
      <c r="B126" s="14" t="s">
        <v>332</v>
      </c>
      <c r="C126" s="13" t="s">
        <v>25</v>
      </c>
      <c r="D126" s="13" t="s">
        <v>333</v>
      </c>
      <c r="E126" s="15" t="s">
        <v>53</v>
      </c>
      <c r="F126" s="14" t="n">
        <v>30.24</v>
      </c>
      <c r="G126" s="16" t="n">
        <v>71.38</v>
      </c>
      <c r="H126" s="16" t="n">
        <f aca="false">TRUNC(G126 * (1 + 22.88 / 100), 2)</f>
        <v>87.71</v>
      </c>
      <c r="I126" s="16" t="n">
        <f aca="false">TRUNC(F126 * H126, 2)</f>
        <v>2652.35</v>
      </c>
      <c r="J126" s="17" t="n">
        <f aca="false">I126 / 3327261.39</f>
        <v>0.000797157087799465</v>
      </c>
    </row>
    <row r="127" customFormat="false" ht="25.5" hidden="false" customHeight="true" outlineLevel="0" collapsed="false">
      <c r="A127" s="13" t="s">
        <v>334</v>
      </c>
      <c r="B127" s="14" t="s">
        <v>335</v>
      </c>
      <c r="C127" s="13" t="s">
        <v>45</v>
      </c>
      <c r="D127" s="13" t="s">
        <v>336</v>
      </c>
      <c r="E127" s="15" t="s">
        <v>113</v>
      </c>
      <c r="F127" s="14" t="n">
        <v>4.8</v>
      </c>
      <c r="G127" s="16" t="n">
        <v>60.34</v>
      </c>
      <c r="H127" s="16" t="n">
        <f aca="false">TRUNC(G127 * (1 + 22.88 / 100), 2)</f>
        <v>74.14</v>
      </c>
      <c r="I127" s="16" t="n">
        <f aca="false">TRUNC(F127 * H127, 2)</f>
        <v>355.87</v>
      </c>
      <c r="J127" s="17" t="n">
        <f aca="false">I127 / 3327261.39</f>
        <v>0.000106955828919711</v>
      </c>
    </row>
    <row r="128" customFormat="false" ht="39" hidden="false" customHeight="true" outlineLevel="0" collapsed="false">
      <c r="A128" s="13" t="s">
        <v>337</v>
      </c>
      <c r="B128" s="14" t="s">
        <v>338</v>
      </c>
      <c r="C128" s="13" t="s">
        <v>25</v>
      </c>
      <c r="D128" s="13" t="s">
        <v>339</v>
      </c>
      <c r="E128" s="15" t="s">
        <v>113</v>
      </c>
      <c r="F128" s="14" t="n">
        <v>2.4</v>
      </c>
      <c r="G128" s="16" t="n">
        <v>198.95</v>
      </c>
      <c r="H128" s="16" t="n">
        <f aca="false">TRUNC(G128 * (1 + 22.88 / 100), 2)</f>
        <v>244.46</v>
      </c>
      <c r="I128" s="16" t="n">
        <f aca="false">TRUNC(F128 * H128, 2)</f>
        <v>586.7</v>
      </c>
      <c r="J128" s="17" t="n">
        <f aca="false">I128 / 3327261.39</f>
        <v>0.000176331201919787</v>
      </c>
    </row>
    <row r="129" customFormat="false" ht="39" hidden="false" customHeight="true" outlineLevel="0" collapsed="false">
      <c r="A129" s="13" t="s">
        <v>340</v>
      </c>
      <c r="B129" s="14" t="s">
        <v>341</v>
      </c>
      <c r="C129" s="13" t="s">
        <v>25</v>
      </c>
      <c r="D129" s="13" t="s">
        <v>342</v>
      </c>
      <c r="E129" s="15" t="s">
        <v>53</v>
      </c>
      <c r="F129" s="14" t="n">
        <v>24</v>
      </c>
      <c r="G129" s="16" t="n">
        <v>3.05</v>
      </c>
      <c r="H129" s="16" t="n">
        <f aca="false">TRUNC(G129 * (1 + 22.88 / 100), 2)</f>
        <v>3.74</v>
      </c>
      <c r="I129" s="16" t="n">
        <f aca="false">TRUNC(F129 * H129, 2)</f>
        <v>89.76</v>
      </c>
      <c r="J129" s="17" t="n">
        <f aca="false">I129 / 3327261.39</f>
        <v>2.69771411016193E-005</v>
      </c>
    </row>
    <row r="130" customFormat="false" ht="39" hidden="false" customHeight="true" outlineLevel="0" collapsed="false">
      <c r="A130" s="13" t="s">
        <v>343</v>
      </c>
      <c r="B130" s="14" t="s">
        <v>344</v>
      </c>
      <c r="C130" s="13" t="s">
        <v>25</v>
      </c>
      <c r="D130" s="13" t="s">
        <v>345</v>
      </c>
      <c r="E130" s="15" t="s">
        <v>222</v>
      </c>
      <c r="F130" s="14" t="n">
        <v>35.52</v>
      </c>
      <c r="G130" s="16" t="n">
        <v>13.7</v>
      </c>
      <c r="H130" s="16" t="n">
        <f aca="false">TRUNC(G130 * (1 + 22.88 / 100), 2)</f>
        <v>16.83</v>
      </c>
      <c r="I130" s="16" t="n">
        <f aca="false">TRUNC(F130 * H130, 2)</f>
        <v>597.8</v>
      </c>
      <c r="J130" s="17" t="n">
        <f aca="false">I130 / 3327261.39</f>
        <v>0.000179667278860829</v>
      </c>
    </row>
    <row r="131" customFormat="false" ht="39" hidden="false" customHeight="true" outlineLevel="0" collapsed="false">
      <c r="A131" s="13" t="s">
        <v>346</v>
      </c>
      <c r="B131" s="14" t="s">
        <v>239</v>
      </c>
      <c r="C131" s="13" t="s">
        <v>25</v>
      </c>
      <c r="D131" s="13" t="s">
        <v>240</v>
      </c>
      <c r="E131" s="15" t="s">
        <v>113</v>
      </c>
      <c r="F131" s="14" t="n">
        <v>2.4</v>
      </c>
      <c r="G131" s="16" t="n">
        <v>619.22</v>
      </c>
      <c r="H131" s="16" t="n">
        <f aca="false">TRUNC(G131 * (1 + 22.88 / 100), 2)</f>
        <v>760.89</v>
      </c>
      <c r="I131" s="16" t="n">
        <f aca="false">TRUNC(F131 * H131, 2)</f>
        <v>1826.13</v>
      </c>
      <c r="J131" s="17" t="n">
        <f aca="false">I131 / 3327261.39</f>
        <v>0.00054883875534648</v>
      </c>
    </row>
    <row r="132" customFormat="false" ht="24" hidden="false" customHeight="true" outlineLevel="0" collapsed="false">
      <c r="A132" s="9" t="s">
        <v>347</v>
      </c>
      <c r="B132" s="9"/>
      <c r="C132" s="9"/>
      <c r="D132" s="9" t="s">
        <v>348</v>
      </c>
      <c r="E132" s="9"/>
      <c r="F132" s="10"/>
      <c r="G132" s="9"/>
      <c r="H132" s="9"/>
      <c r="I132" s="11" t="n">
        <v>5274.59</v>
      </c>
      <c r="J132" s="12" t="n">
        <f aca="false">I132 / 3327261.39</f>
        <v>0.00158526469121201</v>
      </c>
    </row>
    <row r="133" customFormat="false" ht="24" hidden="false" customHeight="true" outlineLevel="0" collapsed="false">
      <c r="A133" s="13" t="s">
        <v>349</v>
      </c>
      <c r="B133" s="14" t="s">
        <v>201</v>
      </c>
      <c r="C133" s="13" t="s">
        <v>45</v>
      </c>
      <c r="D133" s="13" t="s">
        <v>202</v>
      </c>
      <c r="E133" s="15" t="s">
        <v>53</v>
      </c>
      <c r="F133" s="14" t="n">
        <v>18</v>
      </c>
      <c r="G133" s="16" t="n">
        <v>6.96</v>
      </c>
      <c r="H133" s="16" t="n">
        <f aca="false">TRUNC(G133 * (1 + 22.88 / 100), 2)</f>
        <v>8.55</v>
      </c>
      <c r="I133" s="16" t="n">
        <f aca="false">TRUNC(F133 * H133, 2)</f>
        <v>153.9</v>
      </c>
      <c r="J133" s="17" t="n">
        <f aca="false">I133 / 3327261.39</f>
        <v>4.62542559663459E-005</v>
      </c>
    </row>
    <row r="134" customFormat="false" ht="25.5" hidden="false" customHeight="true" outlineLevel="0" collapsed="false">
      <c r="A134" s="13" t="s">
        <v>350</v>
      </c>
      <c r="B134" s="14" t="s">
        <v>335</v>
      </c>
      <c r="C134" s="13" t="s">
        <v>45</v>
      </c>
      <c r="D134" s="13" t="s">
        <v>336</v>
      </c>
      <c r="E134" s="15" t="s">
        <v>113</v>
      </c>
      <c r="F134" s="14" t="n">
        <v>3.6</v>
      </c>
      <c r="G134" s="16" t="n">
        <v>60.34</v>
      </c>
      <c r="H134" s="16" t="n">
        <f aca="false">TRUNC(G134 * (1 + 22.88 / 100), 2)</f>
        <v>74.14</v>
      </c>
      <c r="I134" s="16" t="n">
        <f aca="false">TRUNC(F134 * H134, 2)</f>
        <v>266.9</v>
      </c>
      <c r="J134" s="17" t="n">
        <f aca="false">I134 / 3327261.39</f>
        <v>8.02161203211029E-005</v>
      </c>
    </row>
    <row r="135" customFormat="false" ht="39" hidden="false" customHeight="true" outlineLevel="0" collapsed="false">
      <c r="A135" s="13" t="s">
        <v>351</v>
      </c>
      <c r="B135" s="14" t="s">
        <v>338</v>
      </c>
      <c r="C135" s="13" t="s">
        <v>25</v>
      </c>
      <c r="D135" s="13" t="s">
        <v>339</v>
      </c>
      <c r="E135" s="15" t="s">
        <v>113</v>
      </c>
      <c r="F135" s="14" t="n">
        <v>1.8</v>
      </c>
      <c r="G135" s="16" t="n">
        <v>198.95</v>
      </c>
      <c r="H135" s="16" t="n">
        <f aca="false">TRUNC(G135 * (1 + 22.88 / 100), 2)</f>
        <v>244.46</v>
      </c>
      <c r="I135" s="16" t="n">
        <f aca="false">TRUNC(F135 * H135, 2)</f>
        <v>440.02</v>
      </c>
      <c r="J135" s="17" t="n">
        <f aca="false">I135 / 3327261.39</f>
        <v>0.000132246898702479</v>
      </c>
    </row>
    <row r="136" customFormat="false" ht="39" hidden="false" customHeight="true" outlineLevel="0" collapsed="false">
      <c r="A136" s="13" t="s">
        <v>352</v>
      </c>
      <c r="B136" s="14" t="s">
        <v>341</v>
      </c>
      <c r="C136" s="13" t="s">
        <v>25</v>
      </c>
      <c r="D136" s="13" t="s">
        <v>342</v>
      </c>
      <c r="E136" s="15" t="s">
        <v>53</v>
      </c>
      <c r="F136" s="14" t="n">
        <v>18</v>
      </c>
      <c r="G136" s="16" t="n">
        <v>3.05</v>
      </c>
      <c r="H136" s="16" t="n">
        <f aca="false">TRUNC(G136 * (1 + 22.88 / 100), 2)</f>
        <v>3.74</v>
      </c>
      <c r="I136" s="16" t="n">
        <f aca="false">TRUNC(F136 * H136, 2)</f>
        <v>67.32</v>
      </c>
      <c r="J136" s="17" t="n">
        <f aca="false">I136 / 3327261.39</f>
        <v>2.02328558262145E-005</v>
      </c>
    </row>
    <row r="137" customFormat="false" ht="39" hidden="false" customHeight="true" outlineLevel="0" collapsed="false">
      <c r="A137" s="13" t="s">
        <v>353</v>
      </c>
      <c r="B137" s="14" t="s">
        <v>354</v>
      </c>
      <c r="C137" s="13" t="s">
        <v>25</v>
      </c>
      <c r="D137" s="13" t="s">
        <v>355</v>
      </c>
      <c r="E137" s="15" t="s">
        <v>53</v>
      </c>
      <c r="F137" s="14" t="n">
        <v>6.12</v>
      </c>
      <c r="G137" s="16" t="n">
        <v>142.98</v>
      </c>
      <c r="H137" s="16" t="n">
        <f aca="false">TRUNC(G137 * (1 + 22.88 / 100), 2)</f>
        <v>175.69</v>
      </c>
      <c r="I137" s="16" t="n">
        <f aca="false">TRUNC(F137 * H137, 2)</f>
        <v>1075.22</v>
      </c>
      <c r="J137" s="17" t="n">
        <f aca="false">I137 / 3327261.39</f>
        <v>0.000323154653022316</v>
      </c>
    </row>
    <row r="138" customFormat="false" ht="39" hidden="false" customHeight="true" outlineLevel="0" collapsed="false">
      <c r="A138" s="13" t="s">
        <v>356</v>
      </c>
      <c r="B138" s="14" t="s">
        <v>344</v>
      </c>
      <c r="C138" s="13" t="s">
        <v>25</v>
      </c>
      <c r="D138" s="13" t="s">
        <v>345</v>
      </c>
      <c r="E138" s="15" t="s">
        <v>222</v>
      </c>
      <c r="F138" s="14" t="n">
        <v>26.64</v>
      </c>
      <c r="G138" s="16" t="n">
        <v>13.7</v>
      </c>
      <c r="H138" s="16" t="n">
        <f aca="false">TRUNC(G138 * (1 + 22.88 / 100), 2)</f>
        <v>16.83</v>
      </c>
      <c r="I138" s="16" t="n">
        <f aca="false">TRUNC(F138 * H138, 2)</f>
        <v>448.35</v>
      </c>
      <c r="J138" s="17" t="n">
        <f aca="false">I138 / 3327261.39</f>
        <v>0.000134750459145622</v>
      </c>
    </row>
    <row r="139" customFormat="false" ht="39" hidden="false" customHeight="true" outlineLevel="0" collapsed="false">
      <c r="A139" s="13" t="s">
        <v>357</v>
      </c>
      <c r="B139" s="14" t="s">
        <v>239</v>
      </c>
      <c r="C139" s="13" t="s">
        <v>25</v>
      </c>
      <c r="D139" s="13" t="s">
        <v>240</v>
      </c>
      <c r="E139" s="15" t="s">
        <v>113</v>
      </c>
      <c r="F139" s="14" t="n">
        <v>3.6</v>
      </c>
      <c r="G139" s="16" t="n">
        <v>619.22</v>
      </c>
      <c r="H139" s="16" t="n">
        <f aca="false">TRUNC(G139 * (1 + 22.88 / 100), 2)</f>
        <v>760.89</v>
      </c>
      <c r="I139" s="16" t="n">
        <f aca="false">TRUNC(F139 * H139, 2)</f>
        <v>2739.2</v>
      </c>
      <c r="J139" s="17" t="n">
        <f aca="false">I139 / 3327261.39</f>
        <v>0.000823259635757081</v>
      </c>
    </row>
    <row r="140" customFormat="false" ht="39" hidden="false" customHeight="true" outlineLevel="0" collapsed="false">
      <c r="A140" s="13" t="s">
        <v>358</v>
      </c>
      <c r="B140" s="14" t="s">
        <v>245</v>
      </c>
      <c r="C140" s="13" t="s">
        <v>45</v>
      </c>
      <c r="D140" s="13" t="s">
        <v>246</v>
      </c>
      <c r="E140" s="15" t="s">
        <v>76</v>
      </c>
      <c r="F140" s="14" t="n">
        <v>4</v>
      </c>
      <c r="G140" s="16" t="n">
        <v>17.03</v>
      </c>
      <c r="H140" s="16" t="n">
        <f aca="false">TRUNC(G140 * (1 + 22.88 / 100), 2)</f>
        <v>20.92</v>
      </c>
      <c r="I140" s="16" t="n">
        <f aca="false">TRUNC(F140 * H140, 2)</f>
        <v>83.68</v>
      </c>
      <c r="J140" s="17" t="n">
        <f aca="false">I140 / 3327261.39</f>
        <v>2.51498124708501E-005</v>
      </c>
    </row>
    <row r="141" customFormat="false" ht="24" hidden="false" customHeight="true" outlineLevel="0" collapsed="false">
      <c r="A141" s="9" t="s">
        <v>359</v>
      </c>
      <c r="B141" s="9"/>
      <c r="C141" s="9"/>
      <c r="D141" s="9" t="s">
        <v>360</v>
      </c>
      <c r="E141" s="9"/>
      <c r="F141" s="10"/>
      <c r="G141" s="9"/>
      <c r="H141" s="9"/>
      <c r="I141" s="11" t="n">
        <v>263857.9</v>
      </c>
      <c r="J141" s="12" t="n">
        <f aca="false">I141 / 3327261.39</f>
        <v>0.0793018248560267</v>
      </c>
    </row>
    <row r="142" customFormat="false" ht="64.5" hidden="false" customHeight="true" outlineLevel="0" collapsed="false">
      <c r="A142" s="13" t="s">
        <v>361</v>
      </c>
      <c r="B142" s="14" t="s">
        <v>362</v>
      </c>
      <c r="C142" s="13" t="s">
        <v>25</v>
      </c>
      <c r="D142" s="13" t="s">
        <v>363</v>
      </c>
      <c r="E142" s="15" t="s">
        <v>53</v>
      </c>
      <c r="F142" s="14" t="n">
        <v>413.99</v>
      </c>
      <c r="G142" s="16" t="n">
        <v>126.34</v>
      </c>
      <c r="H142" s="16" t="n">
        <f aca="false">TRUNC(G142 * (1 + 22.88 / 100), 2)</f>
        <v>155.24</v>
      </c>
      <c r="I142" s="16" t="n">
        <f aca="false">TRUNC(F142 * H142, 2)</f>
        <v>64267.8</v>
      </c>
      <c r="J142" s="17" t="n">
        <f aca="false">I142 / 3327261.39</f>
        <v>0.0193155248316694</v>
      </c>
    </row>
    <row r="143" customFormat="false" ht="39" hidden="false" customHeight="true" outlineLevel="0" collapsed="false">
      <c r="A143" s="13" t="s">
        <v>364</v>
      </c>
      <c r="B143" s="14" t="s">
        <v>332</v>
      </c>
      <c r="C143" s="13" t="s">
        <v>25</v>
      </c>
      <c r="D143" s="13" t="s">
        <v>333</v>
      </c>
      <c r="E143" s="15" t="s">
        <v>53</v>
      </c>
      <c r="F143" s="14" t="n">
        <v>802.68</v>
      </c>
      <c r="G143" s="16" t="n">
        <v>71.38</v>
      </c>
      <c r="H143" s="16" t="n">
        <f aca="false">TRUNC(G143 * (1 + 22.88 / 100), 2)</f>
        <v>87.71</v>
      </c>
      <c r="I143" s="16" t="n">
        <f aca="false">TRUNC(F143 * H143, 2)</f>
        <v>70403.06</v>
      </c>
      <c r="J143" s="17" t="n">
        <f aca="false">I143 / 3327261.39</f>
        <v>0.0211594617157506</v>
      </c>
    </row>
    <row r="144" customFormat="false" ht="25.5" hidden="false" customHeight="true" outlineLevel="0" collapsed="false">
      <c r="A144" s="13" t="s">
        <v>365</v>
      </c>
      <c r="B144" s="14" t="s">
        <v>366</v>
      </c>
      <c r="C144" s="13" t="s">
        <v>25</v>
      </c>
      <c r="D144" s="13" t="s">
        <v>367</v>
      </c>
      <c r="E144" s="15" t="s">
        <v>57</v>
      </c>
      <c r="F144" s="14" t="n">
        <v>116.86</v>
      </c>
      <c r="G144" s="16" t="n">
        <v>31.26</v>
      </c>
      <c r="H144" s="16" t="n">
        <f aca="false">TRUNC(G144 * (1 + 22.88 / 100), 2)</f>
        <v>38.41</v>
      </c>
      <c r="I144" s="16" t="n">
        <f aca="false">TRUNC(F144 * H144, 2)</f>
        <v>4488.59</v>
      </c>
      <c r="J144" s="17" t="n">
        <f aca="false">I144 / 3327261.39</f>
        <v>0.00134903437808954</v>
      </c>
    </row>
    <row r="145" customFormat="false" ht="25.5" hidden="false" customHeight="true" outlineLevel="0" collapsed="false">
      <c r="A145" s="13" t="s">
        <v>368</v>
      </c>
      <c r="B145" s="14" t="s">
        <v>369</v>
      </c>
      <c r="C145" s="13" t="s">
        <v>25</v>
      </c>
      <c r="D145" s="13" t="s">
        <v>370</v>
      </c>
      <c r="E145" s="15" t="s">
        <v>57</v>
      </c>
      <c r="F145" s="14" t="n">
        <v>124.5</v>
      </c>
      <c r="G145" s="16" t="n">
        <v>13.17</v>
      </c>
      <c r="H145" s="16" t="n">
        <f aca="false">TRUNC(G145 * (1 + 22.88 / 100), 2)</f>
        <v>16.18</v>
      </c>
      <c r="I145" s="16" t="n">
        <f aca="false">TRUNC(F145 * H145, 2)</f>
        <v>2014.41</v>
      </c>
      <c r="J145" s="17" t="n">
        <f aca="false">I145 / 3327261.39</f>
        <v>0.000605425833405893</v>
      </c>
    </row>
    <row r="146" customFormat="false" ht="39" hidden="false" customHeight="true" outlineLevel="0" collapsed="false">
      <c r="A146" s="13" t="s">
        <v>371</v>
      </c>
      <c r="B146" s="14" t="s">
        <v>372</v>
      </c>
      <c r="C146" s="13" t="s">
        <v>25</v>
      </c>
      <c r="D146" s="13" t="s">
        <v>373</v>
      </c>
      <c r="E146" s="15" t="s">
        <v>53</v>
      </c>
      <c r="F146" s="14" t="n">
        <v>25.68</v>
      </c>
      <c r="G146" s="16" t="n">
        <v>684.64</v>
      </c>
      <c r="H146" s="16" t="n">
        <f aca="false">TRUNC(G146 * (1 + 22.88 / 100), 2)</f>
        <v>841.28</v>
      </c>
      <c r="I146" s="16" t="n">
        <f aca="false">TRUNC(F146 * H146, 2)</f>
        <v>21604.07</v>
      </c>
      <c r="J146" s="17" t="n">
        <f aca="false">I146 / 3327261.39</f>
        <v>0.00649304862699711</v>
      </c>
    </row>
    <row r="147" customFormat="false" ht="25.5" hidden="false" customHeight="true" outlineLevel="0" collapsed="false">
      <c r="A147" s="13" t="s">
        <v>374</v>
      </c>
      <c r="B147" s="14" t="s">
        <v>375</v>
      </c>
      <c r="C147" s="13" t="s">
        <v>25</v>
      </c>
      <c r="D147" s="13" t="s">
        <v>376</v>
      </c>
      <c r="E147" s="15" t="s">
        <v>53</v>
      </c>
      <c r="F147" s="14" t="n">
        <v>60.6</v>
      </c>
      <c r="G147" s="16" t="n">
        <v>585.14</v>
      </c>
      <c r="H147" s="16" t="n">
        <f aca="false">TRUNC(G147 * (1 + 22.88 / 100), 2)</f>
        <v>719.02</v>
      </c>
      <c r="I147" s="16" t="n">
        <f aca="false">TRUNC(F147 * H147, 2)</f>
        <v>43572.61</v>
      </c>
      <c r="J147" s="17" t="n">
        <f aca="false">I147 / 3327261.39</f>
        <v>0.0130956377911746</v>
      </c>
    </row>
    <row r="148" customFormat="false" ht="25.5" hidden="false" customHeight="true" outlineLevel="0" collapsed="false">
      <c r="A148" s="13" t="s">
        <v>377</v>
      </c>
      <c r="B148" s="14" t="s">
        <v>378</v>
      </c>
      <c r="C148" s="13" t="s">
        <v>25</v>
      </c>
      <c r="D148" s="13" t="s">
        <v>379</v>
      </c>
      <c r="E148" s="15" t="s">
        <v>57</v>
      </c>
      <c r="F148" s="14" t="n">
        <v>105.2</v>
      </c>
      <c r="G148" s="16" t="n">
        <v>22.06</v>
      </c>
      <c r="H148" s="16" t="n">
        <f aca="false">TRUNC(G148 * (1 + 22.88 / 100), 2)</f>
        <v>27.1</v>
      </c>
      <c r="I148" s="16" t="n">
        <f aca="false">TRUNC(F148 * H148, 2)</f>
        <v>2850.92</v>
      </c>
      <c r="J148" s="17" t="n">
        <f aca="false">I148 / 3327261.39</f>
        <v>0.000856836799347466</v>
      </c>
    </row>
    <row r="149" customFormat="false" ht="25.5" hidden="false" customHeight="true" outlineLevel="0" collapsed="false">
      <c r="A149" s="13" t="s">
        <v>380</v>
      </c>
      <c r="B149" s="14" t="s">
        <v>381</v>
      </c>
      <c r="C149" s="13" t="s">
        <v>25</v>
      </c>
      <c r="D149" s="13" t="s">
        <v>382</v>
      </c>
      <c r="E149" s="15" t="s">
        <v>57</v>
      </c>
      <c r="F149" s="14" t="n">
        <v>20.9</v>
      </c>
      <c r="G149" s="16" t="n">
        <v>22.42</v>
      </c>
      <c r="H149" s="16" t="n">
        <f aca="false">TRUNC(G149 * (1 + 22.88 / 100), 2)</f>
        <v>27.54</v>
      </c>
      <c r="I149" s="16" t="n">
        <f aca="false">TRUNC(F149 * H149, 2)</f>
        <v>575.58</v>
      </c>
      <c r="J149" s="17" t="n">
        <f aca="false">I149 / 3327261.39</f>
        <v>0.000172989114029301</v>
      </c>
    </row>
    <row r="150" customFormat="false" ht="25.5" hidden="false" customHeight="true" outlineLevel="0" collapsed="false">
      <c r="A150" s="13" t="s">
        <v>383</v>
      </c>
      <c r="B150" s="14" t="s">
        <v>384</v>
      </c>
      <c r="C150" s="13" t="s">
        <v>45</v>
      </c>
      <c r="D150" s="13" t="s">
        <v>385</v>
      </c>
      <c r="E150" s="15" t="s">
        <v>57</v>
      </c>
      <c r="F150" s="14" t="n">
        <v>128.24</v>
      </c>
      <c r="G150" s="16" t="n">
        <v>68.75</v>
      </c>
      <c r="H150" s="16" t="n">
        <f aca="false">TRUNC(G150 * (1 + 22.88 / 100), 2)</f>
        <v>84.48</v>
      </c>
      <c r="I150" s="16" t="n">
        <f aca="false">TRUNC(F150 * H150, 2)</f>
        <v>10833.71</v>
      </c>
      <c r="J150" s="17" t="n">
        <f aca="false">I150 / 3327261.39</f>
        <v>0.00325604415467941</v>
      </c>
    </row>
    <row r="151" customFormat="false" ht="25.5" hidden="false" customHeight="true" outlineLevel="0" collapsed="false">
      <c r="A151" s="13" t="s">
        <v>386</v>
      </c>
      <c r="B151" s="14" t="s">
        <v>387</v>
      </c>
      <c r="C151" s="13" t="s">
        <v>25</v>
      </c>
      <c r="D151" s="13" t="s">
        <v>388</v>
      </c>
      <c r="E151" s="15" t="s">
        <v>57</v>
      </c>
      <c r="F151" s="14" t="n">
        <v>244.56</v>
      </c>
      <c r="G151" s="16" t="n">
        <v>7.89</v>
      </c>
      <c r="H151" s="16" t="n">
        <f aca="false">TRUNC(G151 * (1 + 22.88 / 100), 2)</f>
        <v>9.69</v>
      </c>
      <c r="I151" s="16" t="n">
        <f aca="false">TRUNC(F151 * H151, 2)</f>
        <v>2369.78</v>
      </c>
      <c r="J151" s="17" t="n">
        <f aca="false">I151 / 3327261.39</f>
        <v>0.000712231388589521</v>
      </c>
    </row>
    <row r="152" customFormat="false" ht="25.5" hidden="false" customHeight="true" outlineLevel="0" collapsed="false">
      <c r="A152" s="13" t="s">
        <v>389</v>
      </c>
      <c r="B152" s="14" t="s">
        <v>390</v>
      </c>
      <c r="C152" s="13" t="s">
        <v>45</v>
      </c>
      <c r="D152" s="13" t="s">
        <v>391</v>
      </c>
      <c r="E152" s="15" t="s">
        <v>53</v>
      </c>
      <c r="F152" s="14" t="n">
        <v>413.99</v>
      </c>
      <c r="G152" s="16" t="n">
        <v>80.36</v>
      </c>
      <c r="H152" s="16" t="n">
        <f aca="false">TRUNC(G152 * (1 + 22.88 / 100), 2)</f>
        <v>98.74</v>
      </c>
      <c r="I152" s="16" t="n">
        <f aca="false">TRUNC(F152 * H152, 2)</f>
        <v>40877.37</v>
      </c>
      <c r="J152" s="17" t="n">
        <f aca="false">I152 / 3327261.39</f>
        <v>0.0122855902222939</v>
      </c>
    </row>
    <row r="153" customFormat="false" ht="24" hidden="false" customHeight="true" outlineLevel="0" collapsed="false">
      <c r="A153" s="9" t="s">
        <v>392</v>
      </c>
      <c r="B153" s="9"/>
      <c r="C153" s="9"/>
      <c r="D153" s="9" t="s">
        <v>393</v>
      </c>
      <c r="E153" s="9"/>
      <c r="F153" s="10"/>
      <c r="G153" s="9"/>
      <c r="H153" s="9"/>
      <c r="I153" s="11" t="n">
        <v>355324.08</v>
      </c>
      <c r="J153" s="12" t="n">
        <f aca="false">I153 / 3327261.39</f>
        <v>0.106791754043706</v>
      </c>
    </row>
    <row r="154" customFormat="false" ht="64.5" hidden="false" customHeight="true" outlineLevel="0" collapsed="false">
      <c r="A154" s="13" t="s">
        <v>394</v>
      </c>
      <c r="B154" s="14" t="s">
        <v>395</v>
      </c>
      <c r="C154" s="13" t="s">
        <v>25</v>
      </c>
      <c r="D154" s="13" t="s">
        <v>396</v>
      </c>
      <c r="E154" s="15" t="s">
        <v>144</v>
      </c>
      <c r="F154" s="14" t="n">
        <v>26</v>
      </c>
      <c r="G154" s="16" t="n">
        <v>782.35</v>
      </c>
      <c r="H154" s="16" t="n">
        <f aca="false">TRUNC(G154 * (1 + 22.88 / 100), 2)</f>
        <v>961.35</v>
      </c>
      <c r="I154" s="16" t="n">
        <f aca="false">TRUNC(F154 * H154, 2)</f>
        <v>24995.1</v>
      </c>
      <c r="J154" s="17" t="n">
        <f aca="false">I154 / 3327261.39</f>
        <v>0.00751221412153615</v>
      </c>
    </row>
    <row r="155" customFormat="false" ht="39" hidden="false" customHeight="true" outlineLevel="0" collapsed="false">
      <c r="A155" s="13" t="s">
        <v>397</v>
      </c>
      <c r="B155" s="14" t="s">
        <v>398</v>
      </c>
      <c r="C155" s="13" t="s">
        <v>25</v>
      </c>
      <c r="D155" s="13" t="s">
        <v>399</v>
      </c>
      <c r="E155" s="15" t="s">
        <v>144</v>
      </c>
      <c r="F155" s="14" t="n">
        <v>26</v>
      </c>
      <c r="G155" s="16" t="n">
        <v>192.06</v>
      </c>
      <c r="H155" s="16" t="n">
        <f aca="false">TRUNC(G155 * (1 + 22.88 / 100), 2)</f>
        <v>236</v>
      </c>
      <c r="I155" s="16" t="n">
        <f aca="false">TRUNC(F155 * H155, 2)</f>
        <v>6136</v>
      </c>
      <c r="J155" s="17" t="n">
        <f aca="false">I155 / 3327261.39</f>
        <v>0.00184415928921052</v>
      </c>
    </row>
    <row r="156" customFormat="false" ht="64.5" hidden="false" customHeight="true" outlineLevel="0" collapsed="false">
      <c r="A156" s="13" t="s">
        <v>400</v>
      </c>
      <c r="B156" s="14" t="s">
        <v>401</v>
      </c>
      <c r="C156" s="13" t="s">
        <v>25</v>
      </c>
      <c r="D156" s="13" t="s">
        <v>402</v>
      </c>
      <c r="E156" s="15" t="s">
        <v>57</v>
      </c>
      <c r="F156" s="14" t="n">
        <v>58.8</v>
      </c>
      <c r="G156" s="16" t="n">
        <v>646.71</v>
      </c>
      <c r="H156" s="16" t="n">
        <f aca="false">TRUNC(G156 * (1 + 22.88 / 100), 2)</f>
        <v>794.67</v>
      </c>
      <c r="I156" s="16" t="n">
        <f aca="false">TRUNC(F156 * H156, 2)</f>
        <v>46726.59</v>
      </c>
      <c r="J156" s="17" t="n">
        <f aca="false">I156 / 3327261.39</f>
        <v>0.0140435585074367</v>
      </c>
    </row>
    <row r="157" customFormat="false" ht="64.5" hidden="false" customHeight="true" outlineLevel="0" collapsed="false">
      <c r="A157" s="13" t="s">
        <v>403</v>
      </c>
      <c r="B157" s="14" t="s">
        <v>404</v>
      </c>
      <c r="C157" s="13" t="s">
        <v>25</v>
      </c>
      <c r="D157" s="13" t="s">
        <v>405</v>
      </c>
      <c r="E157" s="15" t="s">
        <v>53</v>
      </c>
      <c r="F157" s="14" t="n">
        <v>95</v>
      </c>
      <c r="G157" s="16" t="n">
        <v>374.32</v>
      </c>
      <c r="H157" s="16" t="n">
        <f aca="false">TRUNC(G157 * (1 + 22.88 / 100), 2)</f>
        <v>459.96</v>
      </c>
      <c r="I157" s="16" t="n">
        <f aca="false">TRUNC(F157 * H157, 2)</f>
        <v>43696.2</v>
      </c>
      <c r="J157" s="17" t="n">
        <f aca="false">I157 / 3327261.39</f>
        <v>0.0131327824532596</v>
      </c>
    </row>
    <row r="158" customFormat="false" ht="39" hidden="false" customHeight="true" outlineLevel="0" collapsed="false">
      <c r="A158" s="13" t="s">
        <v>406</v>
      </c>
      <c r="B158" s="14" t="s">
        <v>407</v>
      </c>
      <c r="C158" s="13" t="s">
        <v>25</v>
      </c>
      <c r="D158" s="13" t="s">
        <v>408</v>
      </c>
      <c r="E158" s="15" t="s">
        <v>144</v>
      </c>
      <c r="F158" s="14" t="n">
        <v>3</v>
      </c>
      <c r="G158" s="16" t="n">
        <v>4513.49</v>
      </c>
      <c r="H158" s="16" t="n">
        <f aca="false">TRUNC(G158 * (1 + 22.88 / 100), 2)</f>
        <v>5546.17</v>
      </c>
      <c r="I158" s="16" t="n">
        <f aca="false">TRUNC(F158 * H158, 2)</f>
        <v>16638.51</v>
      </c>
      <c r="J158" s="17" t="n">
        <f aca="false">I158 / 3327261.39</f>
        <v>0.00500066212110855</v>
      </c>
    </row>
    <row r="159" customFormat="false" ht="39" hidden="false" customHeight="true" outlineLevel="0" collapsed="false">
      <c r="A159" s="13" t="s">
        <v>409</v>
      </c>
      <c r="B159" s="14" t="s">
        <v>410</v>
      </c>
      <c r="C159" s="13" t="s">
        <v>25</v>
      </c>
      <c r="D159" s="13" t="s">
        <v>411</v>
      </c>
      <c r="E159" s="15" t="s">
        <v>53</v>
      </c>
      <c r="F159" s="14" t="n">
        <v>25.5</v>
      </c>
      <c r="G159" s="16" t="n">
        <v>467.63</v>
      </c>
      <c r="H159" s="16" t="n">
        <f aca="false">TRUNC(G159 * (1 + 22.88 / 100), 2)</f>
        <v>574.62</v>
      </c>
      <c r="I159" s="16" t="n">
        <f aca="false">TRUNC(F159 * H159, 2)</f>
        <v>14652.81</v>
      </c>
      <c r="J159" s="17" t="n">
        <f aca="false">I159 / 3327261.39</f>
        <v>0.00440386500562855</v>
      </c>
    </row>
    <row r="160" customFormat="false" ht="39" hidden="false" customHeight="true" outlineLevel="0" collapsed="false">
      <c r="A160" s="13" t="s">
        <v>412</v>
      </c>
      <c r="B160" s="14" t="s">
        <v>413</v>
      </c>
      <c r="C160" s="13" t="s">
        <v>25</v>
      </c>
      <c r="D160" s="13" t="s">
        <v>414</v>
      </c>
      <c r="E160" s="15" t="s">
        <v>53</v>
      </c>
      <c r="F160" s="14" t="n">
        <v>7.65</v>
      </c>
      <c r="G160" s="16" t="n">
        <v>473.67</v>
      </c>
      <c r="H160" s="16" t="n">
        <f aca="false">TRUNC(G160 * (1 + 22.88 / 100), 2)</f>
        <v>582.04</v>
      </c>
      <c r="I160" s="16" t="n">
        <f aca="false">TRUNC(F160 * H160, 2)</f>
        <v>4452.6</v>
      </c>
      <c r="J160" s="17" t="n">
        <f aca="false">I160 / 3327261.39</f>
        <v>0.00133821767456629</v>
      </c>
    </row>
    <row r="161" customFormat="false" ht="25.5" hidden="false" customHeight="true" outlineLevel="0" collapsed="false">
      <c r="A161" s="13" t="s">
        <v>415</v>
      </c>
      <c r="B161" s="14" t="s">
        <v>416</v>
      </c>
      <c r="C161" s="13" t="s">
        <v>25</v>
      </c>
      <c r="D161" s="13" t="s">
        <v>417</v>
      </c>
      <c r="E161" s="15" t="s">
        <v>57</v>
      </c>
      <c r="F161" s="14" t="n">
        <v>278.5</v>
      </c>
      <c r="G161" s="16" t="n">
        <v>21.15</v>
      </c>
      <c r="H161" s="16" t="n">
        <f aca="false">TRUNC(G161 * (1 + 22.88 / 100), 2)</f>
        <v>25.98</v>
      </c>
      <c r="I161" s="16" t="n">
        <f aca="false">TRUNC(F161 * H161, 2)</f>
        <v>7235.43</v>
      </c>
      <c r="J161" s="17" t="n">
        <f aca="false">I161 / 3327261.39</f>
        <v>0.00217459019653397</v>
      </c>
    </row>
    <row r="162" customFormat="false" ht="39" hidden="false" customHeight="true" outlineLevel="0" collapsed="false">
      <c r="A162" s="13" t="s">
        <v>418</v>
      </c>
      <c r="B162" s="14" t="s">
        <v>419</v>
      </c>
      <c r="C162" s="13" t="s">
        <v>25</v>
      </c>
      <c r="D162" s="13" t="s">
        <v>420</v>
      </c>
      <c r="E162" s="15" t="s">
        <v>53</v>
      </c>
      <c r="F162" s="14" t="n">
        <v>4.2</v>
      </c>
      <c r="G162" s="16" t="n">
        <v>560.04</v>
      </c>
      <c r="H162" s="16" t="n">
        <f aca="false">TRUNC(G162 * (1 + 22.88 / 100), 2)</f>
        <v>688.17</v>
      </c>
      <c r="I162" s="16" t="n">
        <f aca="false">TRUNC(F162 * H162, 2)</f>
        <v>2890.31</v>
      </c>
      <c r="J162" s="17" t="n">
        <f aca="false">I162 / 3327261.39</f>
        <v>0.000868675364276084</v>
      </c>
    </row>
    <row r="163" customFormat="false" ht="39" hidden="false" customHeight="true" outlineLevel="0" collapsed="false">
      <c r="A163" s="13" t="s">
        <v>421</v>
      </c>
      <c r="B163" s="14" t="s">
        <v>422</v>
      </c>
      <c r="C163" s="13" t="s">
        <v>45</v>
      </c>
      <c r="D163" s="13" t="s">
        <v>423</v>
      </c>
      <c r="E163" s="15" t="s">
        <v>53</v>
      </c>
      <c r="F163" s="14" t="n">
        <v>10.08</v>
      </c>
      <c r="G163" s="16" t="n">
        <v>467.04</v>
      </c>
      <c r="H163" s="16" t="n">
        <f aca="false">TRUNC(G163 * (1 + 22.88 / 100), 2)</f>
        <v>573.89</v>
      </c>
      <c r="I163" s="16" t="n">
        <f aca="false">TRUNC(F163 * H163, 2)</f>
        <v>5784.81</v>
      </c>
      <c r="J163" s="17" t="n">
        <f aca="false">I163 / 3327261.39</f>
        <v>0.00173861002246054</v>
      </c>
    </row>
    <row r="164" customFormat="false" ht="25.5" hidden="false" customHeight="true" outlineLevel="0" collapsed="false">
      <c r="A164" s="13" t="s">
        <v>424</v>
      </c>
      <c r="B164" s="14" t="s">
        <v>425</v>
      </c>
      <c r="C164" s="13" t="s">
        <v>25</v>
      </c>
      <c r="D164" s="13" t="s">
        <v>426</v>
      </c>
      <c r="E164" s="15" t="s">
        <v>53</v>
      </c>
      <c r="F164" s="14" t="n">
        <v>97.25</v>
      </c>
      <c r="G164" s="16" t="n">
        <v>1215.02</v>
      </c>
      <c r="H164" s="16" t="n">
        <f aca="false">TRUNC(G164 * (1 + 22.88 / 100), 2)</f>
        <v>1493.01</v>
      </c>
      <c r="I164" s="16" t="n">
        <f aca="false">TRUNC(F164 * H164, 2)</f>
        <v>145195.22</v>
      </c>
      <c r="J164" s="17" t="n">
        <f aca="false">I164 / 3327261.39</f>
        <v>0.0436380563415849</v>
      </c>
    </row>
    <row r="165" customFormat="false" ht="64.5" hidden="false" customHeight="true" outlineLevel="0" collapsed="false">
      <c r="A165" s="13" t="s">
        <v>427</v>
      </c>
      <c r="B165" s="14" t="s">
        <v>428</v>
      </c>
      <c r="C165" s="13" t="s">
        <v>45</v>
      </c>
      <c r="D165" s="13" t="s">
        <v>429</v>
      </c>
      <c r="E165" s="15" t="s">
        <v>57</v>
      </c>
      <c r="F165" s="14" t="n">
        <v>16.6</v>
      </c>
      <c r="G165" s="16" t="n">
        <v>230.05</v>
      </c>
      <c r="H165" s="16" t="n">
        <f aca="false">TRUNC(G165 * (1 + 22.88 / 100), 2)</f>
        <v>282.68</v>
      </c>
      <c r="I165" s="16" t="n">
        <f aca="false">TRUNC(F165 * H165, 2)</f>
        <v>4692.48</v>
      </c>
      <c r="J165" s="17" t="n">
        <f aca="false">I165 / 3327261.39</f>
        <v>0.00141031300218947</v>
      </c>
    </row>
    <row r="166" customFormat="false" ht="24" hidden="false" customHeight="true" outlineLevel="0" collapsed="false">
      <c r="A166" s="13" t="s">
        <v>427</v>
      </c>
      <c r="B166" s="14" t="s">
        <v>430</v>
      </c>
      <c r="C166" s="13" t="s">
        <v>45</v>
      </c>
      <c r="D166" s="13" t="s">
        <v>431</v>
      </c>
      <c r="E166" s="15" t="s">
        <v>53</v>
      </c>
      <c r="F166" s="14" t="n">
        <v>97.25</v>
      </c>
      <c r="G166" s="16" t="n">
        <v>41.19</v>
      </c>
      <c r="H166" s="16" t="n">
        <f aca="false">TRUNC(G166 * (1 + 22.88 / 100), 2)</f>
        <v>50.61</v>
      </c>
      <c r="I166" s="16" t="n">
        <f aca="false">TRUNC(F166 * H166, 2)</f>
        <v>4921.82</v>
      </c>
      <c r="J166" s="17" t="n">
        <f aca="false">I166 / 3327261.39</f>
        <v>0.00147924055945602</v>
      </c>
    </row>
    <row r="167" customFormat="false" ht="64.5" hidden="false" customHeight="true" outlineLevel="0" collapsed="false">
      <c r="A167" s="13" t="s">
        <v>432</v>
      </c>
      <c r="B167" s="14" t="s">
        <v>433</v>
      </c>
      <c r="C167" s="13" t="s">
        <v>45</v>
      </c>
      <c r="D167" s="13" t="s">
        <v>434</v>
      </c>
      <c r="E167" s="15" t="s">
        <v>57</v>
      </c>
      <c r="F167" s="14" t="n">
        <v>41.3</v>
      </c>
      <c r="G167" s="16" t="n">
        <v>229.28</v>
      </c>
      <c r="H167" s="16" t="n">
        <f aca="false">TRUNC(G167 * (1 + 22.88 / 100), 2)</f>
        <v>281.73</v>
      </c>
      <c r="I167" s="16" t="n">
        <f aca="false">TRUNC(F167 * H167, 2)</f>
        <v>11635.44</v>
      </c>
      <c r="J167" s="17" t="n">
        <f aca="false">I167 / 3327261.39</f>
        <v>0.00349700207953905</v>
      </c>
    </row>
    <row r="168" customFormat="false" ht="25.5" hidden="false" customHeight="true" outlineLevel="0" collapsed="false">
      <c r="A168" s="13" t="s">
        <v>435</v>
      </c>
      <c r="B168" s="14" t="s">
        <v>436</v>
      </c>
      <c r="C168" s="13" t="s">
        <v>45</v>
      </c>
      <c r="D168" s="13" t="s">
        <v>437</v>
      </c>
      <c r="E168" s="15" t="s">
        <v>76</v>
      </c>
      <c r="F168" s="14" t="n">
        <v>12</v>
      </c>
      <c r="G168" s="16" t="n">
        <v>218.56</v>
      </c>
      <c r="H168" s="16" t="n">
        <f aca="false">TRUNC(G168 * (1 + 22.88 / 100), 2)</f>
        <v>268.56</v>
      </c>
      <c r="I168" s="16" t="n">
        <f aca="false">TRUNC(F168 * H168, 2)</f>
        <v>3222.72</v>
      </c>
      <c r="J168" s="17" t="n">
        <f aca="false">I168 / 3327261.39</f>
        <v>0.000968580349498781</v>
      </c>
    </row>
    <row r="169" customFormat="false" ht="39" hidden="false" customHeight="true" outlineLevel="0" collapsed="false">
      <c r="A169" s="13" t="s">
        <v>438</v>
      </c>
      <c r="B169" s="14" t="s">
        <v>439</v>
      </c>
      <c r="C169" s="13" t="s">
        <v>25</v>
      </c>
      <c r="D169" s="13" t="s">
        <v>440</v>
      </c>
      <c r="E169" s="15" t="s">
        <v>144</v>
      </c>
      <c r="F169" s="14" t="n">
        <v>6</v>
      </c>
      <c r="G169" s="16" t="n">
        <v>296.67</v>
      </c>
      <c r="H169" s="16" t="n">
        <f aca="false">TRUNC(G169 * (1 + 22.88 / 100), 2)</f>
        <v>364.54</v>
      </c>
      <c r="I169" s="16" t="n">
        <f aca="false">TRUNC(F169 * H169, 2)</f>
        <v>2187.24</v>
      </c>
      <c r="J169" s="17" t="n">
        <f aca="false">I169 / 3327261.39</f>
        <v>0.000657369453020341</v>
      </c>
    </row>
    <row r="170" customFormat="false" ht="39" hidden="false" customHeight="true" outlineLevel="0" collapsed="false">
      <c r="A170" s="13" t="s">
        <v>441</v>
      </c>
      <c r="B170" s="14" t="s">
        <v>442</v>
      </c>
      <c r="C170" s="13" t="s">
        <v>25</v>
      </c>
      <c r="D170" s="13" t="s">
        <v>443</v>
      </c>
      <c r="E170" s="15" t="s">
        <v>57</v>
      </c>
      <c r="F170" s="14" t="n">
        <v>80</v>
      </c>
      <c r="G170" s="16" t="n">
        <v>104.38</v>
      </c>
      <c r="H170" s="16" t="n">
        <f aca="false">TRUNC(G170 * (1 + 22.88 / 100), 2)</f>
        <v>128.26</v>
      </c>
      <c r="I170" s="16" t="n">
        <f aca="false">TRUNC(F170 * H170, 2)</f>
        <v>10260.8</v>
      </c>
      <c r="J170" s="17" t="n">
        <f aca="false">I170 / 3327261.39</f>
        <v>0.0030838575024008</v>
      </c>
    </row>
    <row r="171" customFormat="false" ht="24" hidden="false" customHeight="true" outlineLevel="0" collapsed="false">
      <c r="A171" s="9" t="s">
        <v>444</v>
      </c>
      <c r="B171" s="9"/>
      <c r="C171" s="9"/>
      <c r="D171" s="9" t="s">
        <v>445</v>
      </c>
      <c r="E171" s="9"/>
      <c r="F171" s="10"/>
      <c r="G171" s="9"/>
      <c r="H171" s="9"/>
      <c r="I171" s="11" t="n">
        <v>114502.56</v>
      </c>
      <c r="J171" s="12" t="n">
        <f aca="false">I171 / 3327261.39</f>
        <v>0.0344134549645347</v>
      </c>
    </row>
    <row r="172" customFormat="false" ht="24" hidden="false" customHeight="true" outlineLevel="0" collapsed="false">
      <c r="A172" s="9" t="s">
        <v>446</v>
      </c>
      <c r="B172" s="9"/>
      <c r="C172" s="9"/>
      <c r="D172" s="9" t="s">
        <v>447</v>
      </c>
      <c r="E172" s="9"/>
      <c r="F172" s="10"/>
      <c r="G172" s="9"/>
      <c r="H172" s="9"/>
      <c r="I172" s="11" t="n">
        <v>8539.79</v>
      </c>
      <c r="J172" s="12" t="n">
        <f aca="false">I172 / 3327261.39</f>
        <v>0.0025666122973284</v>
      </c>
    </row>
    <row r="173" customFormat="false" ht="39" hidden="false" customHeight="true" outlineLevel="0" collapsed="false">
      <c r="A173" s="13" t="s">
        <v>448</v>
      </c>
      <c r="B173" s="14" t="s">
        <v>449</v>
      </c>
      <c r="C173" s="13" t="s">
        <v>25</v>
      </c>
      <c r="D173" s="13" t="s">
        <v>450</v>
      </c>
      <c r="E173" s="15" t="s">
        <v>57</v>
      </c>
      <c r="F173" s="14" t="n">
        <v>28.8</v>
      </c>
      <c r="G173" s="16" t="n">
        <v>10.63</v>
      </c>
      <c r="H173" s="16" t="n">
        <f aca="false">TRUNC(G173 * (1 + 22.88 / 100), 2)</f>
        <v>13.06</v>
      </c>
      <c r="I173" s="16" t="n">
        <f aca="false">TRUNC(F173 * H173, 2)</f>
        <v>376.12</v>
      </c>
      <c r="J173" s="17" t="n">
        <f aca="false">I173 / 3327261.39</f>
        <v>0.000113041915231072</v>
      </c>
    </row>
    <row r="174" customFormat="false" ht="39" hidden="false" customHeight="true" outlineLevel="0" collapsed="false">
      <c r="A174" s="13" t="s">
        <v>451</v>
      </c>
      <c r="B174" s="14" t="s">
        <v>452</v>
      </c>
      <c r="C174" s="13" t="s">
        <v>25</v>
      </c>
      <c r="D174" s="13" t="s">
        <v>453</v>
      </c>
      <c r="E174" s="15" t="s">
        <v>57</v>
      </c>
      <c r="F174" s="14" t="n">
        <v>31</v>
      </c>
      <c r="G174" s="16" t="n">
        <v>12.25</v>
      </c>
      <c r="H174" s="16" t="n">
        <f aca="false">TRUNC(G174 * (1 + 22.88 / 100), 2)</f>
        <v>15.05</v>
      </c>
      <c r="I174" s="16" t="n">
        <f aca="false">TRUNC(F174 * H174, 2)</f>
        <v>466.55</v>
      </c>
      <c r="J174" s="17" t="n">
        <f aca="false">I174 / 3327261.39</f>
        <v>0.000140220423139043</v>
      </c>
    </row>
    <row r="175" customFormat="false" ht="39" hidden="false" customHeight="true" outlineLevel="0" collapsed="false">
      <c r="A175" s="13" t="s">
        <v>454</v>
      </c>
      <c r="B175" s="14" t="s">
        <v>455</v>
      </c>
      <c r="C175" s="13" t="s">
        <v>25</v>
      </c>
      <c r="D175" s="13" t="s">
        <v>456</v>
      </c>
      <c r="E175" s="15" t="s">
        <v>57</v>
      </c>
      <c r="F175" s="14" t="n">
        <v>109</v>
      </c>
      <c r="G175" s="16" t="n">
        <v>17.96</v>
      </c>
      <c r="H175" s="16" t="n">
        <f aca="false">TRUNC(G175 * (1 + 22.88 / 100), 2)</f>
        <v>22.06</v>
      </c>
      <c r="I175" s="16" t="n">
        <f aca="false">TRUNC(F175 * H175, 2)</f>
        <v>2404.54</v>
      </c>
      <c r="J175" s="17" t="n">
        <f aca="false">I175 / 3327261.39</f>
        <v>0.000722678418722011</v>
      </c>
    </row>
    <row r="176" customFormat="false" ht="25.5" hidden="false" customHeight="true" outlineLevel="0" collapsed="false">
      <c r="A176" s="13" t="s">
        <v>457</v>
      </c>
      <c r="B176" s="14" t="s">
        <v>458</v>
      </c>
      <c r="C176" s="13" t="s">
        <v>25</v>
      </c>
      <c r="D176" s="13" t="s">
        <v>459</v>
      </c>
      <c r="E176" s="15" t="s">
        <v>57</v>
      </c>
      <c r="F176" s="14" t="n">
        <v>6</v>
      </c>
      <c r="G176" s="16" t="n">
        <v>13.34</v>
      </c>
      <c r="H176" s="16" t="n">
        <f aca="false">TRUNC(G176 * (1 + 22.88 / 100), 2)</f>
        <v>16.39</v>
      </c>
      <c r="I176" s="16" t="n">
        <f aca="false">TRUNC(F176 * H176, 2)</f>
        <v>98.34</v>
      </c>
      <c r="J176" s="17" t="n">
        <f aca="false">I176 / 3327261.39</f>
        <v>2.95558384128035E-005</v>
      </c>
    </row>
    <row r="177" customFormat="false" ht="39" hidden="false" customHeight="true" outlineLevel="0" collapsed="false">
      <c r="A177" s="13" t="s">
        <v>460</v>
      </c>
      <c r="B177" s="14" t="s">
        <v>461</v>
      </c>
      <c r="C177" s="13" t="s">
        <v>25</v>
      </c>
      <c r="D177" s="13" t="s">
        <v>462</v>
      </c>
      <c r="E177" s="15" t="s">
        <v>144</v>
      </c>
      <c r="F177" s="14" t="n">
        <v>6</v>
      </c>
      <c r="G177" s="16" t="n">
        <v>6.62</v>
      </c>
      <c r="H177" s="16" t="n">
        <f aca="false">TRUNC(G177 * (1 + 22.88 / 100), 2)</f>
        <v>8.13</v>
      </c>
      <c r="I177" s="16" t="n">
        <f aca="false">TRUNC(F177 * H177, 2)</f>
        <v>48.78</v>
      </c>
      <c r="J177" s="17" t="n">
        <f aca="false">I177 / 3327261.39</f>
        <v>1.4660705692257E-005</v>
      </c>
    </row>
    <row r="178" customFormat="false" ht="39" hidden="false" customHeight="true" outlineLevel="0" collapsed="false">
      <c r="A178" s="13" t="s">
        <v>463</v>
      </c>
      <c r="B178" s="14" t="s">
        <v>464</v>
      </c>
      <c r="C178" s="13" t="s">
        <v>25</v>
      </c>
      <c r="D178" s="13" t="s">
        <v>465</v>
      </c>
      <c r="E178" s="15" t="s">
        <v>144</v>
      </c>
      <c r="F178" s="14" t="n">
        <v>10</v>
      </c>
      <c r="G178" s="16" t="n">
        <v>9.14</v>
      </c>
      <c r="H178" s="16" t="n">
        <f aca="false">TRUNC(G178 * (1 + 22.88 / 100), 2)</f>
        <v>11.23</v>
      </c>
      <c r="I178" s="16" t="n">
        <f aca="false">TRUNC(F178 * H178, 2)</f>
        <v>112.3</v>
      </c>
      <c r="J178" s="17" t="n">
        <f aca="false">I178 / 3327261.39</f>
        <v>3.37514811242407E-005</v>
      </c>
    </row>
    <row r="179" customFormat="false" ht="39" hidden="false" customHeight="true" outlineLevel="0" collapsed="false">
      <c r="A179" s="13" t="s">
        <v>466</v>
      </c>
      <c r="B179" s="14" t="s">
        <v>467</v>
      </c>
      <c r="C179" s="13" t="s">
        <v>25</v>
      </c>
      <c r="D179" s="13" t="s">
        <v>468</v>
      </c>
      <c r="E179" s="15" t="s">
        <v>144</v>
      </c>
      <c r="F179" s="14" t="n">
        <v>1</v>
      </c>
      <c r="G179" s="16" t="n">
        <v>7.43</v>
      </c>
      <c r="H179" s="16" t="n">
        <f aca="false">TRUNC(G179 * (1 + 22.88 / 100), 2)</f>
        <v>9.12</v>
      </c>
      <c r="I179" s="16" t="n">
        <f aca="false">TRUNC(F179 * H179, 2)</f>
        <v>9.12</v>
      </c>
      <c r="J179" s="17" t="n">
        <f aca="false">I179 / 3327261.39</f>
        <v>2.74099294615383E-006</v>
      </c>
    </row>
    <row r="180" customFormat="false" ht="39" hidden="false" customHeight="true" outlineLevel="0" collapsed="false">
      <c r="A180" s="13" t="s">
        <v>469</v>
      </c>
      <c r="B180" s="14" t="s">
        <v>470</v>
      </c>
      <c r="C180" s="13" t="s">
        <v>25</v>
      </c>
      <c r="D180" s="13" t="s">
        <v>471</v>
      </c>
      <c r="E180" s="15" t="s">
        <v>144</v>
      </c>
      <c r="F180" s="14" t="n">
        <v>3</v>
      </c>
      <c r="G180" s="16" t="n">
        <v>7.63</v>
      </c>
      <c r="H180" s="16" t="n">
        <f aca="false">TRUNC(G180 * (1 + 22.88 / 100), 2)</f>
        <v>9.37</v>
      </c>
      <c r="I180" s="16" t="n">
        <f aca="false">TRUNC(F180 * H180, 2)</f>
        <v>28.11</v>
      </c>
      <c r="J180" s="17" t="n">
        <f aca="false">I180 / 3327261.39</f>
        <v>8.448389442586E-006</v>
      </c>
    </row>
    <row r="181" customFormat="false" ht="39" hidden="false" customHeight="true" outlineLevel="0" collapsed="false">
      <c r="A181" s="13" t="s">
        <v>472</v>
      </c>
      <c r="B181" s="14" t="s">
        <v>473</v>
      </c>
      <c r="C181" s="13" t="s">
        <v>25</v>
      </c>
      <c r="D181" s="13" t="s">
        <v>474</v>
      </c>
      <c r="E181" s="15" t="s">
        <v>144</v>
      </c>
      <c r="F181" s="14" t="n">
        <v>12</v>
      </c>
      <c r="G181" s="16" t="n">
        <v>9.05</v>
      </c>
      <c r="H181" s="16" t="n">
        <f aca="false">TRUNC(G181 * (1 + 22.88 / 100), 2)</f>
        <v>11.12</v>
      </c>
      <c r="I181" s="16" t="n">
        <f aca="false">TRUNC(F181 * H181, 2)</f>
        <v>133.44</v>
      </c>
      <c r="J181" s="17" t="n">
        <f aca="false">I181 / 3327261.39</f>
        <v>4.01050546858298E-005</v>
      </c>
    </row>
    <row r="182" customFormat="false" ht="39" hidden="false" customHeight="true" outlineLevel="0" collapsed="false">
      <c r="A182" s="13" t="s">
        <v>475</v>
      </c>
      <c r="B182" s="14" t="s">
        <v>476</v>
      </c>
      <c r="C182" s="13" t="s">
        <v>25</v>
      </c>
      <c r="D182" s="13" t="s">
        <v>477</v>
      </c>
      <c r="E182" s="15" t="s">
        <v>144</v>
      </c>
      <c r="F182" s="14" t="n">
        <v>7</v>
      </c>
      <c r="G182" s="16" t="n">
        <v>12.2</v>
      </c>
      <c r="H182" s="16" t="n">
        <f aca="false">TRUNC(G182 * (1 + 22.88 / 100), 2)</f>
        <v>14.99</v>
      </c>
      <c r="I182" s="16" t="n">
        <f aca="false">TRUNC(F182 * H182, 2)</f>
        <v>104.93</v>
      </c>
      <c r="J182" s="17" t="n">
        <f aca="false">I182 / 3327261.39</f>
        <v>3.15364462543774E-005</v>
      </c>
    </row>
    <row r="183" customFormat="false" ht="39" hidden="false" customHeight="true" outlineLevel="0" collapsed="false">
      <c r="A183" s="13" t="s">
        <v>478</v>
      </c>
      <c r="B183" s="14" t="s">
        <v>479</v>
      </c>
      <c r="C183" s="13" t="s">
        <v>25</v>
      </c>
      <c r="D183" s="13" t="s">
        <v>480</v>
      </c>
      <c r="E183" s="15" t="s">
        <v>144</v>
      </c>
      <c r="F183" s="14" t="n">
        <v>22</v>
      </c>
      <c r="G183" s="16" t="n">
        <v>15.09</v>
      </c>
      <c r="H183" s="16" t="n">
        <f aca="false">TRUNC(G183 * (1 + 22.88 / 100), 2)</f>
        <v>18.54</v>
      </c>
      <c r="I183" s="16" t="n">
        <f aca="false">TRUNC(F183 * H183, 2)</f>
        <v>407.88</v>
      </c>
      <c r="J183" s="17" t="n">
        <f aca="false">I183 / 3327261.39</f>
        <v>0.000122587302947064</v>
      </c>
    </row>
    <row r="184" customFormat="false" ht="51.75" hidden="false" customHeight="true" outlineLevel="0" collapsed="false">
      <c r="A184" s="13" t="s">
        <v>481</v>
      </c>
      <c r="B184" s="14" t="s">
        <v>482</v>
      </c>
      <c r="C184" s="13" t="s">
        <v>25</v>
      </c>
      <c r="D184" s="13" t="s">
        <v>483</v>
      </c>
      <c r="E184" s="15" t="s">
        <v>144</v>
      </c>
      <c r="F184" s="14" t="n">
        <v>6</v>
      </c>
      <c r="G184" s="16" t="n">
        <v>18.92</v>
      </c>
      <c r="H184" s="16" t="n">
        <f aca="false">TRUNC(G184 * (1 + 22.88 / 100), 2)</f>
        <v>23.24</v>
      </c>
      <c r="I184" s="16" t="n">
        <f aca="false">TRUNC(F184 * H184, 2)</f>
        <v>139.44</v>
      </c>
      <c r="J184" s="17" t="n">
        <f aca="false">I184 / 3327261.39</f>
        <v>4.19083395188257E-005</v>
      </c>
    </row>
    <row r="185" customFormat="false" ht="51.75" hidden="false" customHeight="true" outlineLevel="0" collapsed="false">
      <c r="A185" s="13" t="s">
        <v>484</v>
      </c>
      <c r="B185" s="14" t="s">
        <v>485</v>
      </c>
      <c r="C185" s="13" t="s">
        <v>25</v>
      </c>
      <c r="D185" s="13" t="s">
        <v>486</v>
      </c>
      <c r="E185" s="15" t="s">
        <v>144</v>
      </c>
      <c r="F185" s="14" t="n">
        <v>20</v>
      </c>
      <c r="G185" s="16" t="n">
        <v>8.09</v>
      </c>
      <c r="H185" s="16" t="n">
        <f aca="false">TRUNC(G185 * (1 + 22.88 / 100), 2)</f>
        <v>9.94</v>
      </c>
      <c r="I185" s="16" t="n">
        <f aca="false">TRUNC(F185 * H185, 2)</f>
        <v>198.8</v>
      </c>
      <c r="J185" s="17" t="n">
        <f aca="false">I185 / 3327261.39</f>
        <v>5.97488374665989E-005</v>
      </c>
    </row>
    <row r="186" customFormat="false" ht="39" hidden="false" customHeight="true" outlineLevel="0" collapsed="false">
      <c r="A186" s="13" t="s">
        <v>487</v>
      </c>
      <c r="B186" s="14" t="s">
        <v>488</v>
      </c>
      <c r="C186" s="13" t="s">
        <v>25</v>
      </c>
      <c r="D186" s="13" t="s">
        <v>489</v>
      </c>
      <c r="E186" s="15" t="s">
        <v>144</v>
      </c>
      <c r="F186" s="14" t="n">
        <v>2</v>
      </c>
      <c r="G186" s="16" t="n">
        <v>10.75</v>
      </c>
      <c r="H186" s="16" t="n">
        <f aca="false">TRUNC(G186 * (1 + 22.88 / 100), 2)</f>
        <v>13.2</v>
      </c>
      <c r="I186" s="16" t="n">
        <f aca="false">TRUNC(F186 * H186, 2)</f>
        <v>26.4</v>
      </c>
      <c r="J186" s="17" t="n">
        <f aca="false">I186 / 3327261.39</f>
        <v>7.93445326518215E-006</v>
      </c>
    </row>
    <row r="187" customFormat="false" ht="39" hidden="false" customHeight="true" outlineLevel="0" collapsed="false">
      <c r="A187" s="13" t="s">
        <v>490</v>
      </c>
      <c r="B187" s="14" t="s">
        <v>491</v>
      </c>
      <c r="C187" s="13" t="s">
        <v>45</v>
      </c>
      <c r="D187" s="13" t="s">
        <v>492</v>
      </c>
      <c r="E187" s="15" t="s">
        <v>76</v>
      </c>
      <c r="F187" s="14" t="n">
        <v>26</v>
      </c>
      <c r="G187" s="16" t="n">
        <v>14.61</v>
      </c>
      <c r="H187" s="16" t="n">
        <f aca="false">TRUNC(G187 * (1 + 22.88 / 100), 2)</f>
        <v>17.95</v>
      </c>
      <c r="I187" s="16" t="n">
        <f aca="false">TRUNC(F187 * H187, 2)</f>
        <v>466.7</v>
      </c>
      <c r="J187" s="17" t="n">
        <f aca="false">I187 / 3327261.39</f>
        <v>0.000140265505259868</v>
      </c>
    </row>
    <row r="188" customFormat="false" ht="39" hidden="false" customHeight="true" outlineLevel="0" collapsed="false">
      <c r="A188" s="13" t="s">
        <v>493</v>
      </c>
      <c r="B188" s="14" t="s">
        <v>494</v>
      </c>
      <c r="C188" s="13" t="s">
        <v>25</v>
      </c>
      <c r="D188" s="13" t="s">
        <v>495</v>
      </c>
      <c r="E188" s="15" t="s">
        <v>57</v>
      </c>
      <c r="F188" s="14" t="n">
        <v>60</v>
      </c>
      <c r="G188" s="16" t="n">
        <v>8.93</v>
      </c>
      <c r="H188" s="16" t="n">
        <f aca="false">TRUNC(G188 * (1 + 22.88 / 100), 2)</f>
        <v>10.97</v>
      </c>
      <c r="I188" s="16" t="n">
        <f aca="false">TRUNC(F188 * H188, 2)</f>
        <v>658.2</v>
      </c>
      <c r="J188" s="17" t="n">
        <f aca="false">I188 / 3327261.39</f>
        <v>0.000197820346179655</v>
      </c>
    </row>
    <row r="189" customFormat="false" ht="39" hidden="false" customHeight="true" outlineLevel="0" collapsed="false">
      <c r="A189" s="13" t="s">
        <v>496</v>
      </c>
      <c r="B189" s="14" t="s">
        <v>497</v>
      </c>
      <c r="C189" s="13" t="s">
        <v>25</v>
      </c>
      <c r="D189" s="13" t="s">
        <v>498</v>
      </c>
      <c r="E189" s="15" t="s">
        <v>57</v>
      </c>
      <c r="F189" s="14" t="n">
        <v>60</v>
      </c>
      <c r="G189" s="16" t="n">
        <v>16.98</v>
      </c>
      <c r="H189" s="16" t="n">
        <f aca="false">TRUNC(G189 * (1 + 22.88 / 100), 2)</f>
        <v>20.86</v>
      </c>
      <c r="I189" s="16" t="n">
        <f aca="false">TRUNC(F189 * H189, 2)</f>
        <v>1251.6</v>
      </c>
      <c r="J189" s="17" t="n">
        <f aca="false">I189 / 3327261.39</f>
        <v>0.000376165216162954</v>
      </c>
    </row>
    <row r="190" customFormat="false" ht="39" hidden="false" customHeight="true" outlineLevel="0" collapsed="false">
      <c r="A190" s="13" t="s">
        <v>499</v>
      </c>
      <c r="B190" s="14" t="s">
        <v>500</v>
      </c>
      <c r="C190" s="13" t="s">
        <v>25</v>
      </c>
      <c r="D190" s="13" t="s">
        <v>501</v>
      </c>
      <c r="E190" s="15" t="s">
        <v>144</v>
      </c>
      <c r="F190" s="14" t="n">
        <v>2</v>
      </c>
      <c r="G190" s="16" t="n">
        <v>568.62</v>
      </c>
      <c r="H190" s="16" t="n">
        <f aca="false">TRUNC(G190 * (1 + 22.88 / 100), 2)</f>
        <v>698.72</v>
      </c>
      <c r="I190" s="16" t="n">
        <f aca="false">TRUNC(F190 * H190, 2)</f>
        <v>1397.44</v>
      </c>
      <c r="J190" s="17" t="n">
        <f aca="false">I190 / 3327261.39</f>
        <v>0.000419997059503642</v>
      </c>
    </row>
    <row r="191" customFormat="false" ht="25.5" hidden="false" customHeight="true" outlineLevel="0" collapsed="false">
      <c r="A191" s="13" t="s">
        <v>502</v>
      </c>
      <c r="B191" s="14" t="s">
        <v>503</v>
      </c>
      <c r="C191" s="13" t="s">
        <v>45</v>
      </c>
      <c r="D191" s="13" t="s">
        <v>504</v>
      </c>
      <c r="E191" s="15" t="s">
        <v>76</v>
      </c>
      <c r="F191" s="14" t="n">
        <v>26</v>
      </c>
      <c r="G191" s="16" t="n">
        <v>3.52</v>
      </c>
      <c r="H191" s="16" t="n">
        <f aca="false">TRUNC(G191 * (1 + 22.88 / 100), 2)</f>
        <v>4.32</v>
      </c>
      <c r="I191" s="16" t="n">
        <f aca="false">TRUNC(F191 * H191, 2)</f>
        <v>112.32</v>
      </c>
      <c r="J191" s="17" t="n">
        <f aca="false">I191 / 3327261.39</f>
        <v>3.3757492073684E-005</v>
      </c>
    </row>
    <row r="192" customFormat="false" ht="25.5" hidden="false" customHeight="true" outlineLevel="0" collapsed="false">
      <c r="A192" s="13" t="s">
        <v>505</v>
      </c>
      <c r="B192" s="14" t="s">
        <v>506</v>
      </c>
      <c r="C192" s="13" t="s">
        <v>45</v>
      </c>
      <c r="D192" s="13" t="s">
        <v>507</v>
      </c>
      <c r="E192" s="15" t="s">
        <v>76</v>
      </c>
      <c r="F192" s="14" t="n">
        <v>22</v>
      </c>
      <c r="G192" s="16" t="n">
        <v>3.66</v>
      </c>
      <c r="H192" s="16" t="n">
        <f aca="false">TRUNC(G192 * (1 + 22.88 / 100), 2)</f>
        <v>4.49</v>
      </c>
      <c r="I192" s="16" t="n">
        <f aca="false">TRUNC(F192 * H192, 2)</f>
        <v>98.78</v>
      </c>
      <c r="J192" s="17" t="n">
        <f aca="false">I192 / 3327261.39</f>
        <v>2.96880793005565E-005</v>
      </c>
    </row>
    <row r="193" customFormat="false" ht="24" hidden="false" customHeight="true" outlineLevel="0" collapsed="false">
      <c r="A193" s="9" t="s">
        <v>508</v>
      </c>
      <c r="B193" s="9"/>
      <c r="C193" s="9"/>
      <c r="D193" s="9" t="s">
        <v>509</v>
      </c>
      <c r="E193" s="9"/>
      <c r="F193" s="10"/>
      <c r="G193" s="9"/>
      <c r="H193" s="9"/>
      <c r="I193" s="11" t="n">
        <v>22823.23</v>
      </c>
      <c r="J193" s="12" t="n">
        <f aca="false">I193 / 3327261.39</f>
        <v>0.006859464083163</v>
      </c>
    </row>
    <row r="194" customFormat="false" ht="39" hidden="false" customHeight="true" outlineLevel="0" collapsed="false">
      <c r="A194" s="13" t="s">
        <v>510</v>
      </c>
      <c r="B194" s="14" t="s">
        <v>511</v>
      </c>
      <c r="C194" s="13" t="s">
        <v>25</v>
      </c>
      <c r="D194" s="13" t="s">
        <v>512</v>
      </c>
      <c r="E194" s="15" t="s">
        <v>57</v>
      </c>
      <c r="F194" s="14" t="n">
        <v>94</v>
      </c>
      <c r="G194" s="16" t="n">
        <v>37.07</v>
      </c>
      <c r="H194" s="16" t="n">
        <f aca="false">TRUNC(G194 * (1 + 22.88 / 100), 2)</f>
        <v>45.55</v>
      </c>
      <c r="I194" s="16" t="n">
        <f aca="false">TRUNC(F194 * H194, 2)</f>
        <v>4281.7</v>
      </c>
      <c r="J194" s="17" t="n">
        <f aca="false">I194 / 3327261.39</f>
        <v>0.00128685411157312</v>
      </c>
    </row>
    <row r="195" customFormat="false" ht="39" hidden="false" customHeight="true" outlineLevel="0" collapsed="false">
      <c r="A195" s="13" t="s">
        <v>513</v>
      </c>
      <c r="B195" s="14" t="s">
        <v>514</v>
      </c>
      <c r="C195" s="13" t="s">
        <v>25</v>
      </c>
      <c r="D195" s="13" t="s">
        <v>515</v>
      </c>
      <c r="E195" s="15" t="s">
        <v>57</v>
      </c>
      <c r="F195" s="14" t="n">
        <v>45.1</v>
      </c>
      <c r="G195" s="16" t="n">
        <v>32.94</v>
      </c>
      <c r="H195" s="16" t="n">
        <f aca="false">TRUNC(G195 * (1 + 22.88 / 100), 2)</f>
        <v>40.47</v>
      </c>
      <c r="I195" s="16" t="n">
        <f aca="false">TRUNC(F195 * H195, 2)</f>
        <v>1825.19</v>
      </c>
      <c r="J195" s="17" t="n">
        <f aca="false">I195 / 3327261.39</f>
        <v>0.000548556240722644</v>
      </c>
    </row>
    <row r="196" customFormat="false" ht="39" hidden="false" customHeight="true" outlineLevel="0" collapsed="false">
      <c r="A196" s="13" t="s">
        <v>516</v>
      </c>
      <c r="B196" s="14" t="s">
        <v>517</v>
      </c>
      <c r="C196" s="13" t="s">
        <v>25</v>
      </c>
      <c r="D196" s="13" t="s">
        <v>518</v>
      </c>
      <c r="E196" s="15" t="s">
        <v>57</v>
      </c>
      <c r="F196" s="14" t="n">
        <v>27</v>
      </c>
      <c r="G196" s="16" t="n">
        <v>26.61</v>
      </c>
      <c r="H196" s="16" t="n">
        <f aca="false">TRUNC(G196 * (1 + 22.88 / 100), 2)</f>
        <v>32.69</v>
      </c>
      <c r="I196" s="16" t="n">
        <f aca="false">TRUNC(F196 * H196, 2)</f>
        <v>882.63</v>
      </c>
      <c r="J196" s="17" t="n">
        <f aca="false">I196 / 3327261.39</f>
        <v>0.000265272215357868</v>
      </c>
    </row>
    <row r="197" customFormat="false" ht="39" hidden="false" customHeight="true" outlineLevel="0" collapsed="false">
      <c r="A197" s="13" t="s">
        <v>519</v>
      </c>
      <c r="B197" s="14" t="s">
        <v>520</v>
      </c>
      <c r="C197" s="13" t="s">
        <v>25</v>
      </c>
      <c r="D197" s="13" t="s">
        <v>521</v>
      </c>
      <c r="E197" s="15" t="s">
        <v>57</v>
      </c>
      <c r="F197" s="14" t="n">
        <v>28.4</v>
      </c>
      <c r="G197" s="16" t="n">
        <v>21.61</v>
      </c>
      <c r="H197" s="16" t="n">
        <f aca="false">TRUNC(G197 * (1 + 22.88 / 100), 2)</f>
        <v>26.55</v>
      </c>
      <c r="I197" s="16" t="n">
        <f aca="false">TRUNC(F197 * H197, 2)</f>
        <v>754.02</v>
      </c>
      <c r="J197" s="17" t="n">
        <f aca="false">I197 / 3327261.39</f>
        <v>0.0002266188049626</v>
      </c>
    </row>
    <row r="198" customFormat="false" ht="51.75" hidden="false" customHeight="true" outlineLevel="0" collapsed="false">
      <c r="A198" s="13" t="s">
        <v>522</v>
      </c>
      <c r="B198" s="14" t="s">
        <v>523</v>
      </c>
      <c r="C198" s="13" t="s">
        <v>25</v>
      </c>
      <c r="D198" s="13" t="s">
        <v>524</v>
      </c>
      <c r="E198" s="15" t="s">
        <v>144</v>
      </c>
      <c r="F198" s="14" t="n">
        <v>10</v>
      </c>
      <c r="G198" s="16" t="n">
        <v>49.63</v>
      </c>
      <c r="H198" s="16" t="n">
        <f aca="false">TRUNC(G198 * (1 + 22.88 / 100), 2)</f>
        <v>60.98</v>
      </c>
      <c r="I198" s="16" t="n">
        <f aca="false">TRUNC(F198 * H198, 2)</f>
        <v>609.8</v>
      </c>
      <c r="J198" s="17" t="n">
        <f aca="false">I198 / 3327261.39</f>
        <v>0.000183273848526821</v>
      </c>
    </row>
    <row r="199" customFormat="false" ht="39" hidden="false" customHeight="true" outlineLevel="0" collapsed="false">
      <c r="A199" s="13" t="s">
        <v>525</v>
      </c>
      <c r="B199" s="14" t="s">
        <v>526</v>
      </c>
      <c r="C199" s="13" t="s">
        <v>25</v>
      </c>
      <c r="D199" s="13" t="s">
        <v>527</v>
      </c>
      <c r="E199" s="15" t="s">
        <v>144</v>
      </c>
      <c r="F199" s="14" t="n">
        <v>14</v>
      </c>
      <c r="G199" s="16" t="n">
        <v>79.12</v>
      </c>
      <c r="H199" s="16" t="n">
        <f aca="false">TRUNC(G199 * (1 + 22.88 / 100), 2)</f>
        <v>97.22</v>
      </c>
      <c r="I199" s="16" t="n">
        <f aca="false">TRUNC(F199 * H199, 2)</f>
        <v>1361.08</v>
      </c>
      <c r="J199" s="17" t="n">
        <f aca="false">I199 / 3327261.39</f>
        <v>0.000409069153415686</v>
      </c>
    </row>
    <row r="200" customFormat="false" ht="51.75" hidden="false" customHeight="true" outlineLevel="0" collapsed="false">
      <c r="A200" s="13" t="s">
        <v>528</v>
      </c>
      <c r="B200" s="14" t="s">
        <v>529</v>
      </c>
      <c r="C200" s="13" t="s">
        <v>25</v>
      </c>
      <c r="D200" s="13" t="s">
        <v>530</v>
      </c>
      <c r="E200" s="15" t="s">
        <v>144</v>
      </c>
      <c r="F200" s="14" t="n">
        <v>10</v>
      </c>
      <c r="G200" s="16" t="n">
        <v>31.51</v>
      </c>
      <c r="H200" s="16" t="n">
        <f aca="false">TRUNC(G200 * (1 + 22.88 / 100), 2)</f>
        <v>38.71</v>
      </c>
      <c r="I200" s="16" t="n">
        <f aca="false">TRUNC(F200 * H200, 2)</f>
        <v>387.1</v>
      </c>
      <c r="J200" s="17" t="n">
        <f aca="false">I200 / 3327261.39</f>
        <v>0.000116341926475455</v>
      </c>
    </row>
    <row r="201" customFormat="false" ht="51.75" hidden="false" customHeight="true" outlineLevel="0" collapsed="false">
      <c r="A201" s="13" t="s">
        <v>531</v>
      </c>
      <c r="B201" s="14" t="s">
        <v>532</v>
      </c>
      <c r="C201" s="13" t="s">
        <v>25</v>
      </c>
      <c r="D201" s="13" t="s">
        <v>533</v>
      </c>
      <c r="E201" s="15" t="s">
        <v>144</v>
      </c>
      <c r="F201" s="14" t="n">
        <v>5</v>
      </c>
      <c r="G201" s="16" t="n">
        <v>38.94</v>
      </c>
      <c r="H201" s="16" t="n">
        <f aca="false">TRUNC(G201 * (1 + 22.88 / 100), 2)</f>
        <v>47.84</v>
      </c>
      <c r="I201" s="16" t="n">
        <f aca="false">TRUNC(F201 * H201, 2)</f>
        <v>239.2</v>
      </c>
      <c r="J201" s="17" t="n">
        <f aca="false">I201 / 3327261.39</f>
        <v>7.18909553421049E-005</v>
      </c>
    </row>
    <row r="202" customFormat="false" ht="51.75" hidden="false" customHeight="true" outlineLevel="0" collapsed="false">
      <c r="A202" s="13" t="s">
        <v>534</v>
      </c>
      <c r="B202" s="14" t="s">
        <v>535</v>
      </c>
      <c r="C202" s="13" t="s">
        <v>25</v>
      </c>
      <c r="D202" s="13" t="s">
        <v>536</v>
      </c>
      <c r="E202" s="15" t="s">
        <v>144</v>
      </c>
      <c r="F202" s="14" t="n">
        <v>36</v>
      </c>
      <c r="G202" s="16" t="n">
        <v>10.28</v>
      </c>
      <c r="H202" s="16" t="n">
        <f aca="false">TRUNC(G202 * (1 + 22.88 / 100), 2)</f>
        <v>12.63</v>
      </c>
      <c r="I202" s="16" t="n">
        <f aca="false">TRUNC(F202 * H202, 2)</f>
        <v>454.68</v>
      </c>
      <c r="J202" s="17" t="n">
        <f aca="false">I202 / 3327261.39</f>
        <v>0.000136652924644433</v>
      </c>
    </row>
    <row r="203" customFormat="false" ht="51.75" hidden="false" customHeight="true" outlineLevel="0" collapsed="false">
      <c r="A203" s="13" t="s">
        <v>537</v>
      </c>
      <c r="B203" s="14" t="s">
        <v>538</v>
      </c>
      <c r="C203" s="13" t="s">
        <v>25</v>
      </c>
      <c r="D203" s="13" t="s">
        <v>539</v>
      </c>
      <c r="E203" s="15" t="s">
        <v>144</v>
      </c>
      <c r="F203" s="14" t="n">
        <v>1</v>
      </c>
      <c r="G203" s="16" t="n">
        <v>22.13</v>
      </c>
      <c r="H203" s="16" t="n">
        <f aca="false">TRUNC(G203 * (1 + 22.88 / 100), 2)</f>
        <v>27.19</v>
      </c>
      <c r="I203" s="16" t="n">
        <f aca="false">TRUNC(F203 * H203, 2)</f>
        <v>27.19</v>
      </c>
      <c r="J203" s="17" t="n">
        <f aca="false">I203 / 3327261.39</f>
        <v>8.17188576819328E-006</v>
      </c>
    </row>
    <row r="204" customFormat="false" ht="51.75" hidden="false" customHeight="true" outlineLevel="0" collapsed="false">
      <c r="A204" s="13" t="s">
        <v>540</v>
      </c>
      <c r="B204" s="14" t="s">
        <v>541</v>
      </c>
      <c r="C204" s="13" t="s">
        <v>25</v>
      </c>
      <c r="D204" s="13" t="s">
        <v>542</v>
      </c>
      <c r="E204" s="15" t="s">
        <v>144</v>
      </c>
      <c r="F204" s="14" t="n">
        <v>10</v>
      </c>
      <c r="G204" s="16" t="n">
        <v>10.46</v>
      </c>
      <c r="H204" s="16" t="n">
        <f aca="false">TRUNC(G204 * (1 + 22.88 / 100), 2)</f>
        <v>12.85</v>
      </c>
      <c r="I204" s="16" t="n">
        <f aca="false">TRUNC(F204 * H204, 2)</f>
        <v>128.5</v>
      </c>
      <c r="J204" s="17" t="n">
        <f aca="false">I204 / 3327261.39</f>
        <v>3.86203501733298E-005</v>
      </c>
    </row>
    <row r="205" customFormat="false" ht="51.75" hidden="false" customHeight="true" outlineLevel="0" collapsed="false">
      <c r="A205" s="13" t="s">
        <v>543</v>
      </c>
      <c r="B205" s="14" t="s">
        <v>544</v>
      </c>
      <c r="C205" s="13" t="s">
        <v>25</v>
      </c>
      <c r="D205" s="13" t="s">
        <v>545</v>
      </c>
      <c r="E205" s="15" t="s">
        <v>144</v>
      </c>
      <c r="F205" s="14" t="n">
        <v>4</v>
      </c>
      <c r="G205" s="16" t="n">
        <v>27.53</v>
      </c>
      <c r="H205" s="16" t="n">
        <f aca="false">TRUNC(G205 * (1 + 22.88 / 100), 2)</f>
        <v>33.82</v>
      </c>
      <c r="I205" s="16" t="n">
        <f aca="false">TRUNC(F205 * H205, 2)</f>
        <v>135.28</v>
      </c>
      <c r="J205" s="17" t="n">
        <f aca="false">I205 / 3327261.39</f>
        <v>4.06580620346152E-005</v>
      </c>
    </row>
    <row r="206" customFormat="false" ht="51.75" hidden="false" customHeight="true" outlineLevel="0" collapsed="false">
      <c r="A206" s="13" t="s">
        <v>546</v>
      </c>
      <c r="B206" s="14" t="s">
        <v>544</v>
      </c>
      <c r="C206" s="13" t="s">
        <v>25</v>
      </c>
      <c r="D206" s="13" t="s">
        <v>545</v>
      </c>
      <c r="E206" s="15" t="s">
        <v>144</v>
      </c>
      <c r="F206" s="14" t="n">
        <v>10</v>
      </c>
      <c r="G206" s="16" t="n">
        <v>27.53</v>
      </c>
      <c r="H206" s="16" t="n">
        <f aca="false">TRUNC(G206 * (1 + 22.88 / 100), 2)</f>
        <v>33.82</v>
      </c>
      <c r="I206" s="16" t="n">
        <f aca="false">TRUNC(F206 * H206, 2)</f>
        <v>338.2</v>
      </c>
      <c r="J206" s="17" t="n">
        <f aca="false">I206 / 3327261.39</f>
        <v>0.000101645155086538</v>
      </c>
    </row>
    <row r="207" customFormat="false" ht="39" hidden="false" customHeight="true" outlineLevel="0" collapsed="false">
      <c r="A207" s="13" t="s">
        <v>547</v>
      </c>
      <c r="B207" s="14" t="s">
        <v>548</v>
      </c>
      <c r="C207" s="13" t="s">
        <v>25</v>
      </c>
      <c r="D207" s="13" t="s">
        <v>549</v>
      </c>
      <c r="E207" s="15" t="s">
        <v>144</v>
      </c>
      <c r="F207" s="14" t="n">
        <v>7</v>
      </c>
      <c r="G207" s="16" t="n">
        <v>33.75</v>
      </c>
      <c r="H207" s="16" t="n">
        <f aca="false">TRUNC(G207 * (1 + 22.88 / 100), 2)</f>
        <v>41.47</v>
      </c>
      <c r="I207" s="16" t="n">
        <f aca="false">TRUNC(F207 * H207, 2)</f>
        <v>290.29</v>
      </c>
      <c r="J207" s="17" t="n">
        <f aca="false">I207 / 3327261.39</f>
        <v>8.72459256950654E-005</v>
      </c>
    </row>
    <row r="208" customFormat="false" ht="51.75" hidden="false" customHeight="true" outlineLevel="0" collapsed="false">
      <c r="A208" s="13" t="s">
        <v>550</v>
      </c>
      <c r="B208" s="14" t="s">
        <v>551</v>
      </c>
      <c r="C208" s="13" t="s">
        <v>25</v>
      </c>
      <c r="D208" s="13" t="s">
        <v>552</v>
      </c>
      <c r="E208" s="15" t="s">
        <v>144</v>
      </c>
      <c r="F208" s="14" t="n">
        <v>6</v>
      </c>
      <c r="G208" s="16" t="n">
        <v>10.64</v>
      </c>
      <c r="H208" s="16" t="n">
        <f aca="false">TRUNC(G208 * (1 + 22.88 / 100), 2)</f>
        <v>13.07</v>
      </c>
      <c r="I208" s="16" t="n">
        <f aca="false">TRUNC(F208 * H208, 2)</f>
        <v>78.42</v>
      </c>
      <c r="J208" s="17" t="n">
        <f aca="false">I208 / 3327261.39</f>
        <v>2.3568932767257E-005</v>
      </c>
    </row>
    <row r="209" customFormat="false" ht="39" hidden="false" customHeight="true" outlineLevel="0" collapsed="false">
      <c r="A209" s="13" t="s">
        <v>553</v>
      </c>
      <c r="B209" s="14" t="s">
        <v>554</v>
      </c>
      <c r="C209" s="13" t="s">
        <v>25</v>
      </c>
      <c r="D209" s="13" t="s">
        <v>555</v>
      </c>
      <c r="E209" s="15" t="s">
        <v>144</v>
      </c>
      <c r="F209" s="14" t="n">
        <v>16</v>
      </c>
      <c r="G209" s="16" t="n">
        <v>91.97</v>
      </c>
      <c r="H209" s="16" t="n">
        <f aca="false">TRUNC(G209 * (1 + 22.88 / 100), 2)</f>
        <v>113.01</v>
      </c>
      <c r="I209" s="16" t="n">
        <f aca="false">TRUNC(F209 * H209, 2)</f>
        <v>1808.16</v>
      </c>
      <c r="J209" s="17" t="n">
        <f aca="false">I209 / 3327261.39</f>
        <v>0.000543437917271657</v>
      </c>
    </row>
    <row r="210" customFormat="false" ht="39" hidden="false" customHeight="true" outlineLevel="0" collapsed="false">
      <c r="A210" s="13" t="s">
        <v>556</v>
      </c>
      <c r="B210" s="14" t="s">
        <v>557</v>
      </c>
      <c r="C210" s="13" t="s">
        <v>45</v>
      </c>
      <c r="D210" s="13" t="s">
        <v>558</v>
      </c>
      <c r="E210" s="15" t="s">
        <v>144</v>
      </c>
      <c r="F210" s="14" t="n">
        <v>3</v>
      </c>
      <c r="G210" s="16" t="n">
        <v>111.07</v>
      </c>
      <c r="H210" s="16" t="n">
        <f aca="false">TRUNC(G210 * (1 + 22.88 / 100), 2)</f>
        <v>136.48</v>
      </c>
      <c r="I210" s="16" t="n">
        <f aca="false">TRUNC(F210 * H210, 2)</f>
        <v>409.44</v>
      </c>
      <c r="J210" s="17" t="n">
        <f aca="false">I210 / 3327261.39</f>
        <v>0.000123056157003643</v>
      </c>
    </row>
    <row r="211" customFormat="false" ht="39" hidden="false" customHeight="true" outlineLevel="0" collapsed="false">
      <c r="A211" s="13" t="s">
        <v>559</v>
      </c>
      <c r="B211" s="14" t="s">
        <v>560</v>
      </c>
      <c r="C211" s="13" t="s">
        <v>25</v>
      </c>
      <c r="D211" s="13" t="s">
        <v>561</v>
      </c>
      <c r="E211" s="15" t="s">
        <v>144</v>
      </c>
      <c r="F211" s="14" t="n">
        <v>2</v>
      </c>
      <c r="G211" s="16" t="n">
        <v>1.87</v>
      </c>
      <c r="H211" s="16" t="n">
        <f aca="false">TRUNC(G211 * (1 + 22.88 / 100), 2)</f>
        <v>2.29</v>
      </c>
      <c r="I211" s="16" t="n">
        <f aca="false">TRUNC(F211 * H211, 2)</f>
        <v>4.58</v>
      </c>
      <c r="J211" s="17" t="n">
        <f aca="false">I211 / 3327261.39</f>
        <v>1.37650742252024E-006</v>
      </c>
    </row>
    <row r="212" customFormat="false" ht="39" hidden="false" customHeight="true" outlineLevel="0" collapsed="false">
      <c r="A212" s="13" t="s">
        <v>562</v>
      </c>
      <c r="B212" s="14" t="s">
        <v>563</v>
      </c>
      <c r="C212" s="13" t="s">
        <v>25</v>
      </c>
      <c r="D212" s="13" t="s">
        <v>564</v>
      </c>
      <c r="E212" s="15" t="s">
        <v>144</v>
      </c>
      <c r="F212" s="14" t="n">
        <v>2</v>
      </c>
      <c r="G212" s="16" t="n">
        <v>2.74</v>
      </c>
      <c r="H212" s="16" t="n">
        <f aca="false">TRUNC(G212 * (1 + 22.88 / 100), 2)</f>
        <v>3.36</v>
      </c>
      <c r="I212" s="16" t="n">
        <f aca="false">TRUNC(F212 * H212, 2)</f>
        <v>6.72</v>
      </c>
      <c r="J212" s="17" t="n">
        <f aca="false">I212 / 3327261.39</f>
        <v>2.01967901295546E-006</v>
      </c>
    </row>
    <row r="213" customFormat="false" ht="39" hidden="false" customHeight="true" outlineLevel="0" collapsed="false">
      <c r="A213" s="13" t="s">
        <v>565</v>
      </c>
      <c r="B213" s="14" t="s">
        <v>566</v>
      </c>
      <c r="C213" s="13" t="s">
        <v>25</v>
      </c>
      <c r="D213" s="13" t="s">
        <v>567</v>
      </c>
      <c r="E213" s="15" t="s">
        <v>144</v>
      </c>
      <c r="F213" s="14" t="n">
        <v>2</v>
      </c>
      <c r="G213" s="16" t="n">
        <v>0.7</v>
      </c>
      <c r="H213" s="16" t="n">
        <f aca="false">TRUNC(G213 * (1 + 22.88 / 100), 2)</f>
        <v>0.86</v>
      </c>
      <c r="I213" s="16" t="n">
        <f aca="false">TRUNC(F213 * H213, 2)</f>
        <v>1.72</v>
      </c>
      <c r="J213" s="17" t="n">
        <f aca="false">I213 / 3327261.39</f>
        <v>5.16941652125504E-007</v>
      </c>
    </row>
    <row r="214" customFormat="false" ht="39" hidden="false" customHeight="true" outlineLevel="0" collapsed="false">
      <c r="A214" s="13" t="s">
        <v>568</v>
      </c>
      <c r="B214" s="14" t="s">
        <v>569</v>
      </c>
      <c r="C214" s="13" t="s">
        <v>25</v>
      </c>
      <c r="D214" s="13" t="s">
        <v>570</v>
      </c>
      <c r="E214" s="15" t="s">
        <v>144</v>
      </c>
      <c r="F214" s="14" t="n">
        <v>2</v>
      </c>
      <c r="G214" s="16" t="n">
        <v>6.48</v>
      </c>
      <c r="H214" s="16" t="n">
        <f aca="false">TRUNC(G214 * (1 + 22.88 / 100), 2)</f>
        <v>7.96</v>
      </c>
      <c r="I214" s="16" t="n">
        <f aca="false">TRUNC(F214 * H214, 2)</f>
        <v>15.92</v>
      </c>
      <c r="J214" s="17" t="n">
        <f aca="false">I214 / 3327261.39</f>
        <v>4.78471575688257E-006</v>
      </c>
    </row>
    <row r="215" customFormat="false" ht="39" hidden="false" customHeight="true" outlineLevel="0" collapsed="false">
      <c r="A215" s="13" t="s">
        <v>571</v>
      </c>
      <c r="B215" s="14" t="s">
        <v>572</v>
      </c>
      <c r="C215" s="13" t="s">
        <v>25</v>
      </c>
      <c r="D215" s="13" t="s">
        <v>573</v>
      </c>
      <c r="E215" s="15" t="s">
        <v>144</v>
      </c>
      <c r="F215" s="14" t="n">
        <v>2</v>
      </c>
      <c r="G215" s="16" t="n">
        <v>9.46</v>
      </c>
      <c r="H215" s="16" t="n">
        <f aca="false">TRUNC(G215 * (1 + 22.88 / 100), 2)</f>
        <v>11.62</v>
      </c>
      <c r="I215" s="16" t="n">
        <f aca="false">TRUNC(F215 * H215, 2)</f>
        <v>23.24</v>
      </c>
      <c r="J215" s="17" t="n">
        <f aca="false">I215 / 3327261.39</f>
        <v>6.98472325313762E-006</v>
      </c>
    </row>
    <row r="216" customFormat="false" ht="39" hidden="false" customHeight="true" outlineLevel="0" collapsed="false">
      <c r="A216" s="13" t="s">
        <v>574</v>
      </c>
      <c r="B216" s="14" t="s">
        <v>575</v>
      </c>
      <c r="C216" s="13" t="s">
        <v>25</v>
      </c>
      <c r="D216" s="13" t="s">
        <v>576</v>
      </c>
      <c r="E216" s="15" t="s">
        <v>144</v>
      </c>
      <c r="F216" s="14" t="n">
        <v>2</v>
      </c>
      <c r="G216" s="16" t="n">
        <v>2.42</v>
      </c>
      <c r="H216" s="16" t="n">
        <f aca="false">TRUNC(G216 * (1 + 22.88 / 100), 2)</f>
        <v>2.97</v>
      </c>
      <c r="I216" s="16" t="n">
        <f aca="false">TRUNC(F216 * H216, 2)</f>
        <v>5.94</v>
      </c>
      <c r="J216" s="17" t="n">
        <f aca="false">I216 / 3327261.39</f>
        <v>1.78525198466598E-006</v>
      </c>
    </row>
    <row r="217" customFormat="false" ht="25.5" hidden="false" customHeight="true" outlineLevel="0" collapsed="false">
      <c r="A217" s="13" t="s">
        <v>577</v>
      </c>
      <c r="B217" s="14" t="s">
        <v>578</v>
      </c>
      <c r="C217" s="13" t="s">
        <v>25</v>
      </c>
      <c r="D217" s="13" t="s">
        <v>579</v>
      </c>
      <c r="E217" s="15" t="s">
        <v>144</v>
      </c>
      <c r="F217" s="14" t="n">
        <v>2</v>
      </c>
      <c r="G217" s="16" t="n">
        <v>15.83</v>
      </c>
      <c r="H217" s="16" t="n">
        <f aca="false">TRUNC(G217 * (1 + 22.88 / 100), 2)</f>
        <v>19.45</v>
      </c>
      <c r="I217" s="16" t="n">
        <f aca="false">TRUNC(F217 * H217, 2)</f>
        <v>38.9</v>
      </c>
      <c r="J217" s="17" t="n">
        <f aca="false">I217 / 3327261.39</f>
        <v>1.1691296667257E-005</v>
      </c>
    </row>
    <row r="218" customFormat="false" ht="25.5" hidden="false" customHeight="true" outlineLevel="0" collapsed="false">
      <c r="A218" s="13" t="s">
        <v>580</v>
      </c>
      <c r="B218" s="14" t="s">
        <v>581</v>
      </c>
      <c r="C218" s="13" t="s">
        <v>25</v>
      </c>
      <c r="D218" s="13" t="s">
        <v>582</v>
      </c>
      <c r="E218" s="15" t="s">
        <v>144</v>
      </c>
      <c r="F218" s="14" t="n">
        <v>2</v>
      </c>
      <c r="G218" s="16" t="n">
        <v>11.54</v>
      </c>
      <c r="H218" s="16" t="n">
        <f aca="false">TRUNC(G218 * (1 + 22.88 / 100), 2)</f>
        <v>14.18</v>
      </c>
      <c r="I218" s="16" t="n">
        <f aca="false">TRUNC(F218 * H218, 2)</f>
        <v>28.36</v>
      </c>
      <c r="J218" s="17" t="n">
        <f aca="false">I218 / 3327261.39</f>
        <v>8.52352631062749E-006</v>
      </c>
    </row>
    <row r="219" customFormat="false" ht="39" hidden="false" customHeight="true" outlineLevel="0" collapsed="false">
      <c r="A219" s="13" t="s">
        <v>583</v>
      </c>
      <c r="B219" s="14" t="s">
        <v>584</v>
      </c>
      <c r="C219" s="13" t="s">
        <v>25</v>
      </c>
      <c r="D219" s="13" t="s">
        <v>585</v>
      </c>
      <c r="E219" s="15" t="s">
        <v>144</v>
      </c>
      <c r="F219" s="14" t="n">
        <v>2</v>
      </c>
      <c r="G219" s="16" t="n">
        <v>23.48</v>
      </c>
      <c r="H219" s="16" t="n">
        <f aca="false">TRUNC(G219 * (1 + 22.88 / 100), 2)</f>
        <v>28.85</v>
      </c>
      <c r="I219" s="16" t="n">
        <f aca="false">TRUNC(F219 * H219, 2)</f>
        <v>57.7</v>
      </c>
      <c r="J219" s="17" t="n">
        <f aca="false">I219 / 3327261.39</f>
        <v>1.73415891439777E-005</v>
      </c>
    </row>
    <row r="220" customFormat="false" ht="64.5" hidden="false" customHeight="true" outlineLevel="0" collapsed="false">
      <c r="A220" s="13" t="s">
        <v>586</v>
      </c>
      <c r="B220" s="14" t="s">
        <v>587</v>
      </c>
      <c r="C220" s="13" t="s">
        <v>25</v>
      </c>
      <c r="D220" s="13" t="s">
        <v>588</v>
      </c>
      <c r="E220" s="15" t="s">
        <v>113</v>
      </c>
      <c r="F220" s="14" t="n">
        <v>56.28</v>
      </c>
      <c r="G220" s="16" t="n">
        <v>17.95</v>
      </c>
      <c r="H220" s="16" t="n">
        <f aca="false">TRUNC(G220 * (1 + 22.88 / 100), 2)</f>
        <v>22.05</v>
      </c>
      <c r="I220" s="16" t="n">
        <f aca="false">TRUNC(F220 * H220, 2)</f>
        <v>1240.97</v>
      </c>
      <c r="J220" s="17" t="n">
        <f aca="false">I220 / 3327261.39</f>
        <v>0.000372970396533829</v>
      </c>
    </row>
    <row r="221" customFormat="false" ht="24" hidden="false" customHeight="true" outlineLevel="0" collapsed="false">
      <c r="A221" s="13" t="s">
        <v>589</v>
      </c>
      <c r="B221" s="14" t="s">
        <v>201</v>
      </c>
      <c r="C221" s="13" t="s">
        <v>45</v>
      </c>
      <c r="D221" s="13" t="s">
        <v>202</v>
      </c>
      <c r="E221" s="15" t="s">
        <v>53</v>
      </c>
      <c r="F221" s="14" t="n">
        <v>37.52</v>
      </c>
      <c r="G221" s="16" t="n">
        <v>6.96</v>
      </c>
      <c r="H221" s="16" t="n">
        <f aca="false">TRUNC(G221 * (1 + 22.88 / 100), 2)</f>
        <v>8.55</v>
      </c>
      <c r="I221" s="16" t="n">
        <f aca="false">TRUNC(F221 * H221, 2)</f>
        <v>320.79</v>
      </c>
      <c r="J221" s="17" t="n">
        <f aca="false">I221 / 3327261.39</f>
        <v>9.64126235961281E-005</v>
      </c>
    </row>
    <row r="222" customFormat="false" ht="64.5" hidden="false" customHeight="true" outlineLevel="0" collapsed="false">
      <c r="A222" s="13" t="s">
        <v>590</v>
      </c>
      <c r="B222" s="14" t="s">
        <v>327</v>
      </c>
      <c r="C222" s="13" t="s">
        <v>25</v>
      </c>
      <c r="D222" s="13" t="s">
        <v>328</v>
      </c>
      <c r="E222" s="15" t="s">
        <v>113</v>
      </c>
      <c r="F222" s="14" t="n">
        <v>51.28</v>
      </c>
      <c r="G222" s="16" t="n">
        <v>21.11</v>
      </c>
      <c r="H222" s="16" t="n">
        <f aca="false">TRUNC(G222 * (1 + 22.88 / 100), 2)</f>
        <v>25.93</v>
      </c>
      <c r="I222" s="16" t="n">
        <f aca="false">TRUNC(F222 * H222, 2)</f>
        <v>1329.69</v>
      </c>
      <c r="J222" s="17" t="n">
        <f aca="false">I222 / 3327261.39</f>
        <v>0.000399634968264396</v>
      </c>
    </row>
    <row r="223" customFormat="false" ht="39" hidden="false" customHeight="true" outlineLevel="0" collapsed="false">
      <c r="A223" s="13" t="s">
        <v>591</v>
      </c>
      <c r="B223" s="14" t="s">
        <v>592</v>
      </c>
      <c r="C223" s="13" t="s">
        <v>25</v>
      </c>
      <c r="D223" s="13" t="s">
        <v>593</v>
      </c>
      <c r="E223" s="15" t="s">
        <v>144</v>
      </c>
      <c r="F223" s="14" t="n">
        <v>7</v>
      </c>
      <c r="G223" s="16" t="n">
        <v>607.05</v>
      </c>
      <c r="H223" s="16" t="n">
        <f aca="false">TRUNC(G223 * (1 + 22.88 / 100), 2)</f>
        <v>745.94</v>
      </c>
      <c r="I223" s="16" t="n">
        <f aca="false">TRUNC(F223 * H223, 2)</f>
        <v>5221.58</v>
      </c>
      <c r="J223" s="17" t="n">
        <f aca="false">I223 / 3327261.39</f>
        <v>0.00156933266971249</v>
      </c>
    </row>
    <row r="224" customFormat="false" ht="24" hidden="false" customHeight="true" outlineLevel="0" collapsed="false">
      <c r="A224" s="13" t="s">
        <v>594</v>
      </c>
      <c r="B224" s="14" t="s">
        <v>595</v>
      </c>
      <c r="C224" s="13" t="s">
        <v>45</v>
      </c>
      <c r="D224" s="13" t="s">
        <v>596</v>
      </c>
      <c r="E224" s="15" t="s">
        <v>597</v>
      </c>
      <c r="F224" s="14" t="n">
        <v>17</v>
      </c>
      <c r="G224" s="16" t="n">
        <v>5.15</v>
      </c>
      <c r="H224" s="16" t="n">
        <f aca="false">TRUNC(G224 * (1 + 22.88 / 100), 2)</f>
        <v>6.32</v>
      </c>
      <c r="I224" s="16" t="n">
        <f aca="false">TRUNC(F224 * H224, 2)</f>
        <v>107.44</v>
      </c>
      <c r="J224" s="17" t="n">
        <f aca="false">I224 / 3327261.39</f>
        <v>3.2290820409514E-005</v>
      </c>
    </row>
    <row r="225" customFormat="false" ht="51.75" hidden="false" customHeight="true" outlineLevel="0" collapsed="false">
      <c r="A225" s="13" t="s">
        <v>598</v>
      </c>
      <c r="B225" s="14" t="s">
        <v>599</v>
      </c>
      <c r="C225" s="13" t="s">
        <v>25</v>
      </c>
      <c r="D225" s="13" t="s">
        <v>600</v>
      </c>
      <c r="E225" s="15" t="s">
        <v>144</v>
      </c>
      <c r="F225" s="14" t="n">
        <v>14</v>
      </c>
      <c r="G225" s="16" t="n">
        <v>15.06</v>
      </c>
      <c r="H225" s="16" t="n">
        <f aca="false">TRUNC(G225 * (1 + 22.88 / 100), 2)</f>
        <v>18.5</v>
      </c>
      <c r="I225" s="16" t="n">
        <f aca="false">TRUNC(F225 * H225, 2)</f>
        <v>259</v>
      </c>
      <c r="J225" s="17" t="n">
        <f aca="false">I225 / 3327261.39</f>
        <v>7.78417952909915E-005</v>
      </c>
    </row>
    <row r="226" customFormat="false" ht="39" hidden="false" customHeight="true" outlineLevel="0" collapsed="false">
      <c r="A226" s="13" t="s">
        <v>601</v>
      </c>
      <c r="B226" s="14" t="s">
        <v>602</v>
      </c>
      <c r="C226" s="13" t="s">
        <v>25</v>
      </c>
      <c r="D226" s="13" t="s">
        <v>603</v>
      </c>
      <c r="E226" s="15" t="s">
        <v>144</v>
      </c>
      <c r="F226" s="14" t="n">
        <v>7</v>
      </c>
      <c r="G226" s="16" t="n">
        <v>17.42</v>
      </c>
      <c r="H226" s="16" t="n">
        <f aca="false">TRUNC(G226 * (1 + 22.88 / 100), 2)</f>
        <v>21.4</v>
      </c>
      <c r="I226" s="16" t="n">
        <f aca="false">TRUNC(F226 * H226, 2)</f>
        <v>149.8</v>
      </c>
      <c r="J226" s="17" t="n">
        <f aca="false">I226 / 3327261.39</f>
        <v>4.50220113304654E-005</v>
      </c>
    </row>
    <row r="227" customFormat="false" ht="24" hidden="false" customHeight="true" outlineLevel="0" collapsed="false">
      <c r="A227" s="9" t="s">
        <v>604</v>
      </c>
      <c r="B227" s="9"/>
      <c r="C227" s="9"/>
      <c r="D227" s="9" t="s">
        <v>605</v>
      </c>
      <c r="E227" s="9"/>
      <c r="F227" s="10"/>
      <c r="G227" s="9"/>
      <c r="H227" s="9"/>
      <c r="I227" s="11" t="n">
        <v>76862.08</v>
      </c>
      <c r="J227" s="12" t="n">
        <f aca="false">I227 / 3327261.39</f>
        <v>0.0231007038494201</v>
      </c>
    </row>
    <row r="228" customFormat="false" ht="51.75" hidden="false" customHeight="true" outlineLevel="0" collapsed="false">
      <c r="A228" s="13" t="s">
        <v>606</v>
      </c>
      <c r="B228" s="14" t="s">
        <v>607</v>
      </c>
      <c r="C228" s="13" t="s">
        <v>45</v>
      </c>
      <c r="D228" s="13" t="s">
        <v>608</v>
      </c>
      <c r="E228" s="15" t="s">
        <v>76</v>
      </c>
      <c r="F228" s="14" t="n">
        <v>6</v>
      </c>
      <c r="G228" s="16" t="n">
        <v>553.3</v>
      </c>
      <c r="H228" s="16" t="n">
        <f aca="false">TRUNC(G228 * (1 + 22.88 / 100), 2)</f>
        <v>679.89</v>
      </c>
      <c r="I228" s="16" t="n">
        <f aca="false">TRUNC(F228 * H228, 2)</f>
        <v>4079.34</v>
      </c>
      <c r="J228" s="17" t="n">
        <f aca="false">I228 / 3327261.39</f>
        <v>0.00122603532510561</v>
      </c>
    </row>
    <row r="229" customFormat="false" ht="25.5" hidden="false" customHeight="true" outlineLevel="0" collapsed="false">
      <c r="A229" s="13" t="s">
        <v>609</v>
      </c>
      <c r="B229" s="14" t="s">
        <v>610</v>
      </c>
      <c r="C229" s="13" t="s">
        <v>25</v>
      </c>
      <c r="D229" s="13" t="s">
        <v>611</v>
      </c>
      <c r="E229" s="15" t="s">
        <v>144</v>
      </c>
      <c r="F229" s="14" t="n">
        <v>9</v>
      </c>
      <c r="G229" s="16" t="n">
        <v>361.46</v>
      </c>
      <c r="H229" s="16" t="n">
        <f aca="false">TRUNC(G229 * (1 + 22.88 / 100), 2)</f>
        <v>444.16</v>
      </c>
      <c r="I229" s="16" t="n">
        <f aca="false">TRUNC(F229 * H229, 2)</f>
        <v>3997.44</v>
      </c>
      <c r="J229" s="17" t="n">
        <f aca="false">I229 / 3327261.39</f>
        <v>0.00120142048713522</v>
      </c>
    </row>
    <row r="230" customFormat="false" ht="25.5" hidden="false" customHeight="true" outlineLevel="0" collapsed="false">
      <c r="A230" s="13" t="s">
        <v>612</v>
      </c>
      <c r="B230" s="14" t="s">
        <v>613</v>
      </c>
      <c r="C230" s="13" t="s">
        <v>45</v>
      </c>
      <c r="D230" s="13" t="s">
        <v>614</v>
      </c>
      <c r="E230" s="15" t="s">
        <v>76</v>
      </c>
      <c r="F230" s="14" t="n">
        <v>6</v>
      </c>
      <c r="G230" s="16" t="n">
        <v>158.94</v>
      </c>
      <c r="H230" s="16" t="n">
        <f aca="false">TRUNC(G230 * (1 + 22.88 / 100), 2)</f>
        <v>195.3</v>
      </c>
      <c r="I230" s="16" t="n">
        <f aca="false">TRUNC(F230 * H230, 2)</f>
        <v>1171.8</v>
      </c>
      <c r="J230" s="17" t="n">
        <f aca="false">I230 / 3327261.39</f>
        <v>0.000352181527884108</v>
      </c>
    </row>
    <row r="231" customFormat="false" ht="25.5" hidden="false" customHeight="true" outlineLevel="0" collapsed="false">
      <c r="A231" s="13" t="s">
        <v>615</v>
      </c>
      <c r="B231" s="14" t="s">
        <v>616</v>
      </c>
      <c r="C231" s="13" t="s">
        <v>25</v>
      </c>
      <c r="D231" s="13" t="s">
        <v>617</v>
      </c>
      <c r="E231" s="15" t="s">
        <v>144</v>
      </c>
      <c r="F231" s="14" t="n">
        <v>2</v>
      </c>
      <c r="G231" s="16" t="n">
        <v>103.48</v>
      </c>
      <c r="H231" s="16" t="n">
        <f aca="false">TRUNC(G231 * (1 + 22.88 / 100), 2)</f>
        <v>127.15</v>
      </c>
      <c r="I231" s="16" t="n">
        <f aca="false">TRUNC(F231 * H231, 2)</f>
        <v>254.3</v>
      </c>
      <c r="J231" s="17" t="n">
        <f aca="false">I231 / 3327261.39</f>
        <v>7.64292221718114E-005</v>
      </c>
    </row>
    <row r="232" customFormat="false" ht="51.75" hidden="false" customHeight="true" outlineLevel="0" collapsed="false">
      <c r="A232" s="13" t="s">
        <v>618</v>
      </c>
      <c r="B232" s="14" t="s">
        <v>619</v>
      </c>
      <c r="C232" s="13" t="s">
        <v>25</v>
      </c>
      <c r="D232" s="13" t="s">
        <v>620</v>
      </c>
      <c r="E232" s="15" t="s">
        <v>144</v>
      </c>
      <c r="F232" s="14" t="n">
        <v>9</v>
      </c>
      <c r="G232" s="16" t="n">
        <v>349.82</v>
      </c>
      <c r="H232" s="16" t="n">
        <f aca="false">TRUNC(G232 * (1 + 22.88 / 100), 2)</f>
        <v>429.85</v>
      </c>
      <c r="I232" s="16" t="n">
        <f aca="false">TRUNC(F232 * H232, 2)</f>
        <v>3868.65</v>
      </c>
      <c r="J232" s="17" t="n">
        <f aca="false">I232 / 3327261.39</f>
        <v>0.00116271297819496</v>
      </c>
    </row>
    <row r="233" customFormat="false" ht="25.5" hidden="false" customHeight="true" outlineLevel="0" collapsed="false">
      <c r="A233" s="13" t="s">
        <v>621</v>
      </c>
      <c r="B233" s="14" t="s">
        <v>622</v>
      </c>
      <c r="C233" s="13" t="s">
        <v>25</v>
      </c>
      <c r="D233" s="13" t="s">
        <v>623</v>
      </c>
      <c r="E233" s="15" t="s">
        <v>144</v>
      </c>
      <c r="F233" s="14" t="n">
        <v>3</v>
      </c>
      <c r="G233" s="16" t="n">
        <v>738.63</v>
      </c>
      <c r="H233" s="16" t="n">
        <f aca="false">TRUNC(G233 * (1 + 22.88 / 100), 2)</f>
        <v>907.62</v>
      </c>
      <c r="I233" s="16" t="n">
        <f aca="false">TRUNC(F233 * H233, 2)</f>
        <v>2722.86</v>
      </c>
      <c r="J233" s="17" t="n">
        <f aca="false">I233 / 3327261.39</f>
        <v>0.000818348690061889</v>
      </c>
    </row>
    <row r="234" customFormat="false" ht="51.75" hidden="false" customHeight="true" outlineLevel="0" collapsed="false">
      <c r="A234" s="13" t="s">
        <v>624</v>
      </c>
      <c r="B234" s="14" t="s">
        <v>625</v>
      </c>
      <c r="C234" s="13" t="s">
        <v>25</v>
      </c>
      <c r="D234" s="13" t="s">
        <v>626</v>
      </c>
      <c r="E234" s="15" t="s">
        <v>144</v>
      </c>
      <c r="F234" s="14" t="n">
        <v>8</v>
      </c>
      <c r="G234" s="16" t="n">
        <v>527.26</v>
      </c>
      <c r="H234" s="16" t="n">
        <f aca="false">TRUNC(G234 * (1 + 22.88 / 100), 2)</f>
        <v>647.89</v>
      </c>
      <c r="I234" s="16" t="n">
        <f aca="false">TRUNC(F234 * H234, 2)</f>
        <v>5183.12</v>
      </c>
      <c r="J234" s="17" t="n">
        <f aca="false">I234 / 3327261.39</f>
        <v>0.00155777361393299</v>
      </c>
    </row>
    <row r="235" customFormat="false" ht="39" hidden="false" customHeight="true" outlineLevel="0" collapsed="false">
      <c r="A235" s="13" t="s">
        <v>627</v>
      </c>
      <c r="B235" s="14" t="s">
        <v>628</v>
      </c>
      <c r="C235" s="13" t="s">
        <v>45</v>
      </c>
      <c r="D235" s="13" t="s">
        <v>629</v>
      </c>
      <c r="E235" s="15" t="s">
        <v>144</v>
      </c>
      <c r="F235" s="14" t="n">
        <v>6</v>
      </c>
      <c r="G235" s="16" t="n">
        <v>2392.8</v>
      </c>
      <c r="H235" s="16" t="n">
        <f aca="false">TRUNC(G235 * (1 + 22.88 / 100), 2)</f>
        <v>2940.27</v>
      </c>
      <c r="I235" s="16" t="n">
        <f aca="false">TRUNC(F235 * H235, 2)</f>
        <v>17641.62</v>
      </c>
      <c r="J235" s="17" t="n">
        <f aca="false">I235 / 3327261.39</f>
        <v>0.00530214429591298</v>
      </c>
    </row>
    <row r="236" customFormat="false" ht="25.5" hidden="false" customHeight="true" outlineLevel="0" collapsed="false">
      <c r="A236" s="13" t="s">
        <v>630</v>
      </c>
      <c r="B236" s="14" t="s">
        <v>631</v>
      </c>
      <c r="C236" s="13" t="s">
        <v>45</v>
      </c>
      <c r="D236" s="13" t="s">
        <v>632</v>
      </c>
      <c r="E236" s="15" t="s">
        <v>53</v>
      </c>
      <c r="F236" s="14" t="n">
        <v>6.6</v>
      </c>
      <c r="G236" s="16" t="n">
        <v>887.14</v>
      </c>
      <c r="H236" s="16" t="n">
        <f aca="false">TRUNC(G236 * (1 + 22.88 / 100), 2)</f>
        <v>1090.11</v>
      </c>
      <c r="I236" s="16" t="n">
        <f aca="false">TRUNC(F236 * H236, 2)</f>
        <v>7194.72</v>
      </c>
      <c r="J236" s="17" t="n">
        <f aca="false">I236 / 3327261.39</f>
        <v>0.0021623549089421</v>
      </c>
    </row>
    <row r="237" customFormat="false" ht="39" hidden="false" customHeight="true" outlineLevel="0" collapsed="false">
      <c r="A237" s="13" t="s">
        <v>633</v>
      </c>
      <c r="B237" s="14" t="s">
        <v>634</v>
      </c>
      <c r="C237" s="13" t="s">
        <v>25</v>
      </c>
      <c r="D237" s="13" t="s">
        <v>635</v>
      </c>
      <c r="E237" s="15" t="s">
        <v>144</v>
      </c>
      <c r="F237" s="14" t="n">
        <v>2</v>
      </c>
      <c r="G237" s="16" t="n">
        <v>136.59</v>
      </c>
      <c r="H237" s="16" t="n">
        <f aca="false">TRUNC(G237 * (1 + 22.88 / 100), 2)</f>
        <v>167.84</v>
      </c>
      <c r="I237" s="16" t="n">
        <f aca="false">TRUNC(F237 * H237, 2)</f>
        <v>335.68</v>
      </c>
      <c r="J237" s="17" t="n">
        <f aca="false">I237 / 3327261.39</f>
        <v>0.00010088777545668</v>
      </c>
    </row>
    <row r="238" customFormat="false" ht="25.5" hidden="false" customHeight="true" outlineLevel="0" collapsed="false">
      <c r="A238" s="13" t="s">
        <v>636</v>
      </c>
      <c r="B238" s="14" t="s">
        <v>637</v>
      </c>
      <c r="C238" s="13" t="s">
        <v>25</v>
      </c>
      <c r="D238" s="13" t="s">
        <v>638</v>
      </c>
      <c r="E238" s="15" t="s">
        <v>144</v>
      </c>
      <c r="F238" s="14" t="n">
        <v>2</v>
      </c>
      <c r="G238" s="16" t="n">
        <v>960.67</v>
      </c>
      <c r="H238" s="16" t="n">
        <f aca="false">TRUNC(G238 * (1 + 22.88 / 100), 2)</f>
        <v>1180.47</v>
      </c>
      <c r="I238" s="16" t="n">
        <f aca="false">TRUNC(F238 * H238, 2)</f>
        <v>2360.94</v>
      </c>
      <c r="J238" s="17" t="n">
        <f aca="false">I238 / 3327261.39</f>
        <v>0.000709574548935574</v>
      </c>
    </row>
    <row r="239" customFormat="false" ht="39" hidden="false" customHeight="true" outlineLevel="0" collapsed="false">
      <c r="A239" s="13" t="s">
        <v>639</v>
      </c>
      <c r="B239" s="14" t="s">
        <v>640</v>
      </c>
      <c r="C239" s="13" t="s">
        <v>25</v>
      </c>
      <c r="D239" s="13" t="s">
        <v>641</v>
      </c>
      <c r="E239" s="15" t="s">
        <v>144</v>
      </c>
      <c r="F239" s="14" t="n">
        <v>18</v>
      </c>
      <c r="G239" s="16" t="n">
        <v>324.1</v>
      </c>
      <c r="H239" s="16" t="n">
        <f aca="false">TRUNC(G239 * (1 + 22.88 / 100), 2)</f>
        <v>398.25</v>
      </c>
      <c r="I239" s="16" t="n">
        <f aca="false">TRUNC(F239 * H239, 2)</f>
        <v>7168.5</v>
      </c>
      <c r="J239" s="17" t="n">
        <f aca="false">I239 / 3327261.39</f>
        <v>0.0021544745542219</v>
      </c>
    </row>
    <row r="240" customFormat="false" ht="39" hidden="false" customHeight="true" outlineLevel="0" collapsed="false">
      <c r="A240" s="13" t="s">
        <v>642</v>
      </c>
      <c r="B240" s="14" t="s">
        <v>643</v>
      </c>
      <c r="C240" s="13" t="s">
        <v>45</v>
      </c>
      <c r="D240" s="13" t="s">
        <v>644</v>
      </c>
      <c r="E240" s="15" t="s">
        <v>645</v>
      </c>
      <c r="F240" s="14" t="n">
        <v>6</v>
      </c>
      <c r="G240" s="16" t="n">
        <v>412.7</v>
      </c>
      <c r="H240" s="16" t="n">
        <f aca="false">TRUNC(G240 * (1 + 22.88 / 100), 2)</f>
        <v>507.12</v>
      </c>
      <c r="I240" s="16" t="n">
        <f aca="false">TRUNC(F240 * H240, 2)</f>
        <v>3042.72</v>
      </c>
      <c r="J240" s="17" t="n">
        <f aca="false">I240 / 3327261.39</f>
        <v>0.000914481804508903</v>
      </c>
    </row>
    <row r="241" customFormat="false" ht="51.75" hidden="false" customHeight="true" outlineLevel="0" collapsed="false">
      <c r="A241" s="13" t="s">
        <v>646</v>
      </c>
      <c r="B241" s="14" t="s">
        <v>647</v>
      </c>
      <c r="C241" s="13" t="s">
        <v>45</v>
      </c>
      <c r="D241" s="13" t="s">
        <v>648</v>
      </c>
      <c r="E241" s="15" t="s">
        <v>649</v>
      </c>
      <c r="F241" s="14" t="n">
        <v>1</v>
      </c>
      <c r="G241" s="16" t="n">
        <v>3689.53</v>
      </c>
      <c r="H241" s="16" t="n">
        <f aca="false">TRUNC(G241 * (1 + 22.88 / 100), 2)</f>
        <v>4533.69</v>
      </c>
      <c r="I241" s="16" t="n">
        <f aca="false">TRUNC(F241 * H241, 2)</f>
        <v>4533.69</v>
      </c>
      <c r="J241" s="17" t="n">
        <f aca="false">I241 / 3327261.39</f>
        <v>0.00136258906908423</v>
      </c>
    </row>
    <row r="242" customFormat="false" ht="39" hidden="false" customHeight="true" outlineLevel="0" collapsed="false">
      <c r="A242" s="13" t="s">
        <v>650</v>
      </c>
      <c r="B242" s="14" t="s">
        <v>651</v>
      </c>
      <c r="C242" s="13" t="s">
        <v>25</v>
      </c>
      <c r="D242" s="13" t="s">
        <v>652</v>
      </c>
      <c r="E242" s="15" t="s">
        <v>144</v>
      </c>
      <c r="F242" s="14" t="n">
        <v>10</v>
      </c>
      <c r="G242" s="16" t="n">
        <v>117.83</v>
      </c>
      <c r="H242" s="16" t="n">
        <f aca="false">TRUNC(G242 * (1 + 22.88 / 100), 2)</f>
        <v>144.78</v>
      </c>
      <c r="I242" s="16" t="n">
        <f aca="false">TRUNC(F242 * H242, 2)</f>
        <v>1447.8</v>
      </c>
      <c r="J242" s="17" t="n">
        <f aca="false">I242 / 3327261.39</f>
        <v>0.000435132630201921</v>
      </c>
    </row>
    <row r="243" customFormat="false" ht="39" hidden="false" customHeight="true" outlineLevel="0" collapsed="false">
      <c r="A243" s="13" t="s">
        <v>653</v>
      </c>
      <c r="B243" s="14" t="s">
        <v>654</v>
      </c>
      <c r="C243" s="13" t="s">
        <v>25</v>
      </c>
      <c r="D243" s="13" t="s">
        <v>655</v>
      </c>
      <c r="E243" s="15" t="s">
        <v>144</v>
      </c>
      <c r="F243" s="14" t="n">
        <v>2</v>
      </c>
      <c r="G243" s="16" t="n">
        <v>87.23</v>
      </c>
      <c r="H243" s="16" t="n">
        <f aca="false">TRUNC(G243 * (1 + 22.88 / 100), 2)</f>
        <v>107.18</v>
      </c>
      <c r="I243" s="16" t="n">
        <f aca="false">TRUNC(F243 * H243, 2)</f>
        <v>214.36</v>
      </c>
      <c r="J243" s="17" t="n">
        <f aca="false">I243 / 3327261.39</f>
        <v>6.44253561335017E-005</v>
      </c>
    </row>
    <row r="244" customFormat="false" ht="39" hidden="false" customHeight="true" outlineLevel="0" collapsed="false">
      <c r="A244" s="13" t="s">
        <v>656</v>
      </c>
      <c r="B244" s="14" t="s">
        <v>657</v>
      </c>
      <c r="C244" s="13" t="s">
        <v>25</v>
      </c>
      <c r="D244" s="13" t="s">
        <v>658</v>
      </c>
      <c r="E244" s="15" t="s">
        <v>144</v>
      </c>
      <c r="F244" s="14" t="n">
        <v>15</v>
      </c>
      <c r="G244" s="16" t="n">
        <v>69.32</v>
      </c>
      <c r="H244" s="16" t="n">
        <f aca="false">TRUNC(G244 * (1 + 22.88 / 100), 2)</f>
        <v>85.18</v>
      </c>
      <c r="I244" s="16" t="n">
        <f aca="false">TRUNC(F244 * H244, 2)</f>
        <v>1277.7</v>
      </c>
      <c r="J244" s="17" t="n">
        <f aca="false">I244 / 3327261.39</f>
        <v>0.000384009505186486</v>
      </c>
    </row>
    <row r="245" customFormat="false" ht="24" hidden="false" customHeight="true" outlineLevel="0" collapsed="false">
      <c r="A245" s="13" t="s">
        <v>659</v>
      </c>
      <c r="B245" s="14" t="s">
        <v>660</v>
      </c>
      <c r="C245" s="13" t="s">
        <v>45</v>
      </c>
      <c r="D245" s="13" t="s">
        <v>661</v>
      </c>
      <c r="E245" s="15" t="s">
        <v>649</v>
      </c>
      <c r="F245" s="14" t="n">
        <v>15</v>
      </c>
      <c r="G245" s="16" t="n">
        <v>53.8</v>
      </c>
      <c r="H245" s="16" t="n">
        <f aca="false">TRUNC(G245 * (1 + 22.88 / 100), 2)</f>
        <v>66.1</v>
      </c>
      <c r="I245" s="16" t="n">
        <f aca="false">TRUNC(F245 * H245, 2)</f>
        <v>991.5</v>
      </c>
      <c r="J245" s="17" t="n">
        <f aca="false">I245 / 3327261.39</f>
        <v>0.00029799281865258</v>
      </c>
    </row>
    <row r="246" customFormat="false" ht="25.5" hidden="false" customHeight="true" outlineLevel="0" collapsed="false">
      <c r="A246" s="13" t="s">
        <v>662</v>
      </c>
      <c r="B246" s="14" t="s">
        <v>663</v>
      </c>
      <c r="C246" s="13" t="s">
        <v>45</v>
      </c>
      <c r="D246" s="13" t="s">
        <v>664</v>
      </c>
      <c r="E246" s="15" t="s">
        <v>76</v>
      </c>
      <c r="F246" s="14" t="n">
        <v>14</v>
      </c>
      <c r="G246" s="16" t="n">
        <v>64.11</v>
      </c>
      <c r="H246" s="16" t="n">
        <f aca="false">TRUNC(G246 * (1 + 22.88 / 100), 2)</f>
        <v>78.77</v>
      </c>
      <c r="I246" s="16" t="n">
        <f aca="false">TRUNC(F246 * H246, 2)</f>
        <v>1102.78</v>
      </c>
      <c r="J246" s="17" t="n">
        <f aca="false">I246 / 3327261.39</f>
        <v>0.000331437741355211</v>
      </c>
    </row>
    <row r="247" customFormat="false" ht="25.5" hidden="false" customHeight="true" outlineLevel="0" collapsed="false">
      <c r="A247" s="13" t="s">
        <v>665</v>
      </c>
      <c r="B247" s="14" t="s">
        <v>666</v>
      </c>
      <c r="C247" s="13" t="s">
        <v>25</v>
      </c>
      <c r="D247" s="13" t="s">
        <v>667</v>
      </c>
      <c r="E247" s="15" t="s">
        <v>53</v>
      </c>
      <c r="F247" s="14" t="n">
        <v>9.64</v>
      </c>
      <c r="G247" s="16" t="n">
        <v>698.37</v>
      </c>
      <c r="H247" s="16" t="n">
        <f aca="false">TRUNC(G247 * (1 + 22.88 / 100), 2)</f>
        <v>858.15</v>
      </c>
      <c r="I247" s="16" t="n">
        <f aca="false">TRUNC(F247 * H247, 2)</f>
        <v>8272.56</v>
      </c>
      <c r="J247" s="17" t="n">
        <f aca="false">I247 / 3327261.39</f>
        <v>0.00248629699634149</v>
      </c>
    </row>
    <row r="248" customFormat="false" ht="24" hidden="false" customHeight="true" outlineLevel="0" collapsed="false">
      <c r="A248" s="9" t="s">
        <v>668</v>
      </c>
      <c r="B248" s="9"/>
      <c r="C248" s="9"/>
      <c r="D248" s="9" t="s">
        <v>669</v>
      </c>
      <c r="E248" s="9"/>
      <c r="F248" s="10"/>
      <c r="G248" s="9"/>
      <c r="H248" s="9"/>
      <c r="I248" s="11" t="n">
        <v>6277.46</v>
      </c>
      <c r="J248" s="12" t="n">
        <f aca="false">I248 / 3327261.39</f>
        <v>0.00188667473462312</v>
      </c>
    </row>
    <row r="249" customFormat="false" ht="39" hidden="false" customHeight="true" outlineLevel="0" collapsed="false">
      <c r="A249" s="13" t="s">
        <v>670</v>
      </c>
      <c r="B249" s="14" t="s">
        <v>671</v>
      </c>
      <c r="C249" s="13" t="s">
        <v>25</v>
      </c>
      <c r="D249" s="13" t="s">
        <v>672</v>
      </c>
      <c r="E249" s="15" t="s">
        <v>57</v>
      </c>
      <c r="F249" s="14" t="n">
        <v>11.25</v>
      </c>
      <c r="G249" s="16" t="n">
        <v>27.63</v>
      </c>
      <c r="H249" s="16" t="n">
        <f aca="false">TRUNC(G249 * (1 + 22.88 / 100), 2)</f>
        <v>33.95</v>
      </c>
      <c r="I249" s="16" t="n">
        <f aca="false">TRUNC(F249 * H249, 2)</f>
        <v>381.93</v>
      </c>
      <c r="J249" s="17" t="n">
        <f aca="false">I249 / 3327261.39</f>
        <v>0.000114788096044357</v>
      </c>
    </row>
    <row r="250" customFormat="false" ht="39" hidden="false" customHeight="true" outlineLevel="0" collapsed="false">
      <c r="A250" s="13" t="s">
        <v>673</v>
      </c>
      <c r="B250" s="14" t="s">
        <v>674</v>
      </c>
      <c r="C250" s="13" t="s">
        <v>25</v>
      </c>
      <c r="D250" s="13" t="s">
        <v>675</v>
      </c>
      <c r="E250" s="15" t="s">
        <v>57</v>
      </c>
      <c r="F250" s="14" t="n">
        <v>3.75</v>
      </c>
      <c r="G250" s="16" t="n">
        <v>56.73</v>
      </c>
      <c r="H250" s="16" t="n">
        <f aca="false">TRUNC(G250 * (1 + 22.88 / 100), 2)</f>
        <v>69.7</v>
      </c>
      <c r="I250" s="16" t="n">
        <f aca="false">TRUNC(F250 * H250, 2)</f>
        <v>261.37</v>
      </c>
      <c r="J250" s="17" t="n">
        <f aca="false">I250 / 3327261.39</f>
        <v>7.85540928000249E-005</v>
      </c>
    </row>
    <row r="251" customFormat="false" ht="39" hidden="false" customHeight="true" outlineLevel="0" collapsed="false">
      <c r="A251" s="13" t="s">
        <v>676</v>
      </c>
      <c r="B251" s="14" t="s">
        <v>677</v>
      </c>
      <c r="C251" s="13" t="s">
        <v>25</v>
      </c>
      <c r="D251" s="13" t="s">
        <v>678</v>
      </c>
      <c r="E251" s="15" t="s">
        <v>57</v>
      </c>
      <c r="F251" s="14" t="n">
        <v>7.5</v>
      </c>
      <c r="G251" s="16" t="n">
        <v>45.5</v>
      </c>
      <c r="H251" s="16" t="n">
        <f aca="false">TRUNC(G251 * (1 + 22.88 / 100), 2)</f>
        <v>55.91</v>
      </c>
      <c r="I251" s="16" t="n">
        <f aca="false">TRUNC(F251 * H251, 2)</f>
        <v>419.32</v>
      </c>
      <c r="J251" s="17" t="n">
        <f aca="false">I251 / 3327261.39</f>
        <v>0.000126025566028643</v>
      </c>
    </row>
    <row r="252" customFormat="false" ht="39" hidden="false" customHeight="true" outlineLevel="0" collapsed="false">
      <c r="A252" s="13" t="s">
        <v>679</v>
      </c>
      <c r="B252" s="14" t="s">
        <v>680</v>
      </c>
      <c r="C252" s="13" t="s">
        <v>25</v>
      </c>
      <c r="D252" s="13" t="s">
        <v>681</v>
      </c>
      <c r="E252" s="15" t="s">
        <v>57</v>
      </c>
      <c r="F252" s="14" t="n">
        <v>13</v>
      </c>
      <c r="G252" s="16" t="n">
        <v>63.32</v>
      </c>
      <c r="H252" s="16" t="n">
        <f aca="false">TRUNC(G252 * (1 + 22.88 / 100), 2)</f>
        <v>77.8</v>
      </c>
      <c r="I252" s="16" t="n">
        <f aca="false">TRUNC(F252 * H252, 2)</f>
        <v>1011.4</v>
      </c>
      <c r="J252" s="17" t="n">
        <f aca="false">I252 / 3327261.39</f>
        <v>0.000303973713348683</v>
      </c>
    </row>
    <row r="253" customFormat="false" ht="39" hidden="false" customHeight="true" outlineLevel="0" collapsed="false">
      <c r="A253" s="13" t="s">
        <v>682</v>
      </c>
      <c r="B253" s="14" t="s">
        <v>683</v>
      </c>
      <c r="C253" s="13" t="s">
        <v>25</v>
      </c>
      <c r="D253" s="13" t="s">
        <v>684</v>
      </c>
      <c r="E253" s="15" t="s">
        <v>144</v>
      </c>
      <c r="F253" s="14" t="n">
        <v>2</v>
      </c>
      <c r="G253" s="16" t="n">
        <v>768.4</v>
      </c>
      <c r="H253" s="16" t="n">
        <f aca="false">TRUNC(G253 * (1 + 22.88 / 100), 2)</f>
        <v>944.2</v>
      </c>
      <c r="I253" s="16" t="n">
        <f aca="false">TRUNC(F253 * H253, 2)</f>
        <v>1888.4</v>
      </c>
      <c r="J253" s="17" t="n">
        <f aca="false">I253 / 3327261.39</f>
        <v>0.000567553846438257</v>
      </c>
    </row>
    <row r="254" customFormat="false" ht="64.5" hidden="false" customHeight="true" outlineLevel="0" collapsed="false">
      <c r="A254" s="13" t="s">
        <v>685</v>
      </c>
      <c r="B254" s="14" t="s">
        <v>686</v>
      </c>
      <c r="C254" s="13" t="s">
        <v>25</v>
      </c>
      <c r="D254" s="13" t="s">
        <v>687</v>
      </c>
      <c r="E254" s="15" t="s">
        <v>57</v>
      </c>
      <c r="F254" s="14" t="n">
        <v>3</v>
      </c>
      <c r="G254" s="16" t="n">
        <v>26.58</v>
      </c>
      <c r="H254" s="16" t="n">
        <f aca="false">TRUNC(G254 * (1 + 22.88 / 100), 2)</f>
        <v>32.66</v>
      </c>
      <c r="I254" s="16" t="n">
        <f aca="false">TRUNC(F254 * H254, 2)</f>
        <v>97.98</v>
      </c>
      <c r="J254" s="17" t="n">
        <f aca="false">I254 / 3327261.39</f>
        <v>2.94476413228237E-005</v>
      </c>
    </row>
    <row r="255" customFormat="false" ht="39" hidden="false" customHeight="true" outlineLevel="0" collapsed="false">
      <c r="A255" s="13" t="s">
        <v>688</v>
      </c>
      <c r="B255" s="14" t="s">
        <v>584</v>
      </c>
      <c r="C255" s="13" t="s">
        <v>25</v>
      </c>
      <c r="D255" s="13" t="s">
        <v>585</v>
      </c>
      <c r="E255" s="15" t="s">
        <v>144</v>
      </c>
      <c r="F255" s="14" t="n">
        <v>2</v>
      </c>
      <c r="G255" s="16" t="n">
        <v>23.48</v>
      </c>
      <c r="H255" s="16" t="n">
        <f aca="false">TRUNC(G255 * (1 + 22.88 / 100), 2)</f>
        <v>28.85</v>
      </c>
      <c r="I255" s="16" t="n">
        <f aca="false">TRUNC(F255 * H255, 2)</f>
        <v>57.7</v>
      </c>
      <c r="J255" s="17" t="n">
        <f aca="false">I255 / 3327261.39</f>
        <v>1.73415891439777E-005</v>
      </c>
    </row>
    <row r="256" customFormat="false" ht="25.5" hidden="false" customHeight="true" outlineLevel="0" collapsed="false">
      <c r="A256" s="13" t="s">
        <v>689</v>
      </c>
      <c r="B256" s="14" t="s">
        <v>690</v>
      </c>
      <c r="C256" s="13" t="s">
        <v>25</v>
      </c>
      <c r="D256" s="13" t="s">
        <v>691</v>
      </c>
      <c r="E256" s="15" t="s">
        <v>113</v>
      </c>
      <c r="F256" s="14" t="n">
        <v>13.2</v>
      </c>
      <c r="G256" s="16" t="n">
        <v>91.89</v>
      </c>
      <c r="H256" s="16" t="n">
        <f aca="false">TRUNC(G256 * (1 + 22.88 / 100), 2)</f>
        <v>112.91</v>
      </c>
      <c r="I256" s="16" t="n">
        <f aca="false">TRUNC(F256 * H256, 2)</f>
        <v>1490.41</v>
      </c>
      <c r="J256" s="17" t="n">
        <f aca="false">I256 / 3327261.39</f>
        <v>0.000447938957990914</v>
      </c>
    </row>
    <row r="257" customFormat="false" ht="24" hidden="false" customHeight="true" outlineLevel="0" collapsed="false">
      <c r="A257" s="13" t="s">
        <v>692</v>
      </c>
      <c r="B257" s="14" t="s">
        <v>201</v>
      </c>
      <c r="C257" s="13" t="s">
        <v>45</v>
      </c>
      <c r="D257" s="13" t="s">
        <v>202</v>
      </c>
      <c r="E257" s="15" t="s">
        <v>53</v>
      </c>
      <c r="F257" s="14" t="n">
        <v>22.6</v>
      </c>
      <c r="G257" s="16" t="n">
        <v>6.96</v>
      </c>
      <c r="H257" s="16" t="n">
        <f aca="false">TRUNC(G257 * (1 + 22.88 / 100), 2)</f>
        <v>8.55</v>
      </c>
      <c r="I257" s="16" t="n">
        <f aca="false">TRUNC(F257 * H257, 2)</f>
        <v>193.23</v>
      </c>
      <c r="J257" s="17" t="n">
        <f aca="false">I257 / 3327261.39</f>
        <v>5.80747880466343E-005</v>
      </c>
    </row>
    <row r="258" customFormat="false" ht="25.5" hidden="false" customHeight="true" outlineLevel="0" collapsed="false">
      <c r="A258" s="13" t="s">
        <v>693</v>
      </c>
      <c r="B258" s="14" t="s">
        <v>694</v>
      </c>
      <c r="C258" s="13" t="s">
        <v>25</v>
      </c>
      <c r="D258" s="13" t="s">
        <v>695</v>
      </c>
      <c r="E258" s="15" t="s">
        <v>113</v>
      </c>
      <c r="F258" s="14" t="n">
        <v>13.2</v>
      </c>
      <c r="G258" s="16" t="n">
        <v>29.33</v>
      </c>
      <c r="H258" s="16" t="n">
        <f aca="false">TRUNC(G258 * (1 + 22.88 / 100), 2)</f>
        <v>36.04</v>
      </c>
      <c r="I258" s="16" t="n">
        <f aca="false">TRUNC(F258 * H258, 2)</f>
        <v>475.72</v>
      </c>
      <c r="J258" s="17" t="n">
        <f aca="false">I258 / 3327261.39</f>
        <v>0.000142976443458805</v>
      </c>
    </row>
    <row r="259" customFormat="false" ht="24" hidden="false" customHeight="true" outlineLevel="0" collapsed="false">
      <c r="A259" s="9" t="s">
        <v>696</v>
      </c>
      <c r="B259" s="9"/>
      <c r="C259" s="9"/>
      <c r="D259" s="9" t="s">
        <v>697</v>
      </c>
      <c r="E259" s="9"/>
      <c r="F259" s="10"/>
      <c r="G259" s="9"/>
      <c r="H259" s="9"/>
      <c r="I259" s="11" t="n">
        <v>98817.14</v>
      </c>
      <c r="J259" s="12" t="n">
        <f aca="false">I259 / 3327261.39</f>
        <v>0.0296992416336728</v>
      </c>
    </row>
    <row r="260" customFormat="false" ht="24" hidden="false" customHeight="true" outlineLevel="0" collapsed="false">
      <c r="A260" s="9" t="s">
        <v>698</v>
      </c>
      <c r="B260" s="9"/>
      <c r="C260" s="9"/>
      <c r="D260" s="9" t="s">
        <v>699</v>
      </c>
      <c r="E260" s="9"/>
      <c r="F260" s="10"/>
      <c r="G260" s="9"/>
      <c r="H260" s="9"/>
      <c r="I260" s="11" t="n">
        <v>4855.98</v>
      </c>
      <c r="J260" s="12" t="n">
        <f aca="false">I260 / 3327261.39</f>
        <v>0.00145945251388861</v>
      </c>
    </row>
    <row r="261" customFormat="false" ht="39" hidden="false" customHeight="true" outlineLevel="0" collapsed="false">
      <c r="A261" s="13" t="s">
        <v>700</v>
      </c>
      <c r="B261" s="14" t="s">
        <v>701</v>
      </c>
      <c r="C261" s="13" t="s">
        <v>45</v>
      </c>
      <c r="D261" s="13" t="s">
        <v>702</v>
      </c>
      <c r="E261" s="15" t="s">
        <v>144</v>
      </c>
      <c r="F261" s="14" t="n">
        <v>12</v>
      </c>
      <c r="G261" s="16" t="n">
        <v>256.22</v>
      </c>
      <c r="H261" s="16" t="n">
        <f aca="false">TRUNC(G261 * (1 + 22.88 / 100), 2)</f>
        <v>314.84</v>
      </c>
      <c r="I261" s="16" t="n">
        <f aca="false">TRUNC(F261 * H261, 2)</f>
        <v>3778.08</v>
      </c>
      <c r="J261" s="17" t="n">
        <f aca="false">I261 / 3327261.39</f>
        <v>0.00113549239364089</v>
      </c>
    </row>
    <row r="262" customFormat="false" ht="25.5" hidden="false" customHeight="true" outlineLevel="0" collapsed="false">
      <c r="A262" s="13" t="s">
        <v>703</v>
      </c>
      <c r="B262" s="14" t="s">
        <v>704</v>
      </c>
      <c r="C262" s="13" t="s">
        <v>45</v>
      </c>
      <c r="D262" s="13" t="s">
        <v>705</v>
      </c>
      <c r="E262" s="15" t="s">
        <v>144</v>
      </c>
      <c r="F262" s="14" t="n">
        <v>3</v>
      </c>
      <c r="G262" s="16" t="n">
        <v>292.4</v>
      </c>
      <c r="H262" s="16" t="n">
        <f aca="false">TRUNC(G262 * (1 + 22.88 / 100), 2)</f>
        <v>359.3</v>
      </c>
      <c r="I262" s="16" t="n">
        <f aca="false">TRUNC(F262 * H262, 2)</f>
        <v>1077.9</v>
      </c>
      <c r="J262" s="17" t="n">
        <f aca="false">I262 / 3327261.39</f>
        <v>0.000323960120247721</v>
      </c>
    </row>
    <row r="263" customFormat="false" ht="24" hidden="false" customHeight="true" outlineLevel="0" collapsed="false">
      <c r="A263" s="9" t="s">
        <v>706</v>
      </c>
      <c r="B263" s="9"/>
      <c r="C263" s="9"/>
      <c r="D263" s="9" t="s">
        <v>707</v>
      </c>
      <c r="E263" s="9"/>
      <c r="F263" s="10"/>
      <c r="G263" s="9"/>
      <c r="H263" s="9"/>
      <c r="I263" s="11" t="n">
        <v>149.27</v>
      </c>
      <c r="J263" s="12" t="n">
        <f aca="false">I263 / 3327261.39</f>
        <v>4.48627211702174E-005</v>
      </c>
    </row>
    <row r="264" customFormat="false" ht="64.5" hidden="false" customHeight="true" outlineLevel="0" collapsed="false">
      <c r="A264" s="13" t="s">
        <v>708</v>
      </c>
      <c r="B264" s="14" t="s">
        <v>709</v>
      </c>
      <c r="C264" s="13" t="s">
        <v>45</v>
      </c>
      <c r="D264" s="13" t="s">
        <v>710</v>
      </c>
      <c r="E264" s="15" t="s">
        <v>76</v>
      </c>
      <c r="F264" s="14" t="n">
        <v>1</v>
      </c>
      <c r="G264" s="16" t="n">
        <v>26.47</v>
      </c>
      <c r="H264" s="16" t="n">
        <f aca="false">TRUNC(G264 * (1 + 22.88 / 100), 2)</f>
        <v>32.52</v>
      </c>
      <c r="I264" s="16" t="n">
        <f aca="false">TRUNC(F264 * H264, 2)</f>
        <v>32.52</v>
      </c>
      <c r="J264" s="17" t="n">
        <f aca="false">I264 / 3327261.39</f>
        <v>9.77380379483801E-006</v>
      </c>
    </row>
    <row r="265" customFormat="false" ht="64.5" hidden="false" customHeight="true" outlineLevel="0" collapsed="false">
      <c r="A265" s="13" t="s">
        <v>711</v>
      </c>
      <c r="B265" s="14" t="s">
        <v>712</v>
      </c>
      <c r="C265" s="13" t="s">
        <v>45</v>
      </c>
      <c r="D265" s="13" t="s">
        <v>713</v>
      </c>
      <c r="E265" s="15" t="s">
        <v>76</v>
      </c>
      <c r="F265" s="14" t="n">
        <v>1</v>
      </c>
      <c r="G265" s="16" t="n">
        <v>46.11</v>
      </c>
      <c r="H265" s="16" t="n">
        <f aca="false">TRUNC(G265 * (1 + 22.88 / 100), 2)</f>
        <v>56.65</v>
      </c>
      <c r="I265" s="16" t="n">
        <f aca="false">TRUNC(F265 * H265, 2)</f>
        <v>56.65</v>
      </c>
      <c r="J265" s="17" t="n">
        <f aca="false">I265 / 3327261.39</f>
        <v>1.70260142982034E-005</v>
      </c>
    </row>
    <row r="266" customFormat="false" ht="64.5" hidden="false" customHeight="true" outlineLevel="0" collapsed="false">
      <c r="A266" s="13" t="s">
        <v>714</v>
      </c>
      <c r="B266" s="14" t="s">
        <v>715</v>
      </c>
      <c r="C266" s="13" t="s">
        <v>45</v>
      </c>
      <c r="D266" s="13" t="s">
        <v>716</v>
      </c>
      <c r="E266" s="15" t="s">
        <v>76</v>
      </c>
      <c r="F266" s="14" t="n">
        <v>1</v>
      </c>
      <c r="G266" s="16" t="n">
        <v>29.87</v>
      </c>
      <c r="H266" s="16" t="n">
        <f aca="false">TRUNC(G266 * (1 + 22.88 / 100), 2)</f>
        <v>36.7</v>
      </c>
      <c r="I266" s="16" t="n">
        <f aca="false">TRUNC(F266 * H266, 2)</f>
        <v>36.7</v>
      </c>
      <c r="J266" s="17" t="n">
        <f aca="false">I266 / 3327261.39</f>
        <v>1.10300922284919E-005</v>
      </c>
    </row>
    <row r="267" customFormat="false" ht="39" hidden="false" customHeight="true" outlineLevel="0" collapsed="false">
      <c r="A267" s="13" t="s">
        <v>717</v>
      </c>
      <c r="B267" s="14" t="s">
        <v>718</v>
      </c>
      <c r="C267" s="13" t="s">
        <v>45</v>
      </c>
      <c r="D267" s="13" t="s">
        <v>719</v>
      </c>
      <c r="E267" s="15" t="s">
        <v>649</v>
      </c>
      <c r="F267" s="14" t="n">
        <v>1</v>
      </c>
      <c r="G267" s="16" t="n">
        <v>19.05</v>
      </c>
      <c r="H267" s="16" t="n">
        <f aca="false">TRUNC(G267 * (1 + 22.88 / 100), 2)</f>
        <v>23.4</v>
      </c>
      <c r="I267" s="16" t="n">
        <f aca="false">TRUNC(F267 * H267, 2)</f>
        <v>23.4</v>
      </c>
      <c r="J267" s="17" t="n">
        <f aca="false">I267 / 3327261.39</f>
        <v>7.03281084868418E-006</v>
      </c>
    </row>
    <row r="268" customFormat="false" ht="24" hidden="false" customHeight="true" outlineLevel="0" collapsed="false">
      <c r="A268" s="9" t="s">
        <v>720</v>
      </c>
      <c r="B268" s="9"/>
      <c r="C268" s="9"/>
      <c r="D268" s="9" t="s">
        <v>721</v>
      </c>
      <c r="E268" s="9"/>
      <c r="F268" s="10"/>
      <c r="G268" s="9"/>
      <c r="H268" s="9"/>
      <c r="I268" s="11" t="n">
        <v>85756.74</v>
      </c>
      <c r="J268" s="12" t="n">
        <f aca="false">I268 / 3327261.39</f>
        <v>0.0257739714281961</v>
      </c>
    </row>
    <row r="269" customFormat="false" ht="64.5" hidden="false" customHeight="true" outlineLevel="0" collapsed="false">
      <c r="A269" s="13" t="s">
        <v>722</v>
      </c>
      <c r="B269" s="14" t="s">
        <v>723</v>
      </c>
      <c r="C269" s="13" t="s">
        <v>25</v>
      </c>
      <c r="D269" s="13" t="s">
        <v>724</v>
      </c>
      <c r="E269" s="15" t="s">
        <v>144</v>
      </c>
      <c r="F269" s="14" t="n">
        <v>4</v>
      </c>
      <c r="G269" s="16" t="n">
        <v>2554.55</v>
      </c>
      <c r="H269" s="16" t="n">
        <f aca="false">TRUNC(G269 * (1 + 22.88 / 100), 2)</f>
        <v>3139.03</v>
      </c>
      <c r="I269" s="16" t="n">
        <f aca="false">TRUNC(F269 * H269, 2)</f>
        <v>12556.12</v>
      </c>
      <c r="J269" s="17" t="n">
        <f aca="false">I269 / 3327261.39</f>
        <v>0.00377371012621284</v>
      </c>
    </row>
    <row r="270" customFormat="false" ht="39" hidden="false" customHeight="true" outlineLevel="0" collapsed="false">
      <c r="A270" s="13" t="s">
        <v>725</v>
      </c>
      <c r="B270" s="14" t="s">
        <v>726</v>
      </c>
      <c r="C270" s="13" t="s">
        <v>25</v>
      </c>
      <c r="D270" s="13" t="s">
        <v>727</v>
      </c>
      <c r="E270" s="15" t="s">
        <v>144</v>
      </c>
      <c r="F270" s="14" t="n">
        <v>1</v>
      </c>
      <c r="G270" s="16" t="n">
        <v>590.08</v>
      </c>
      <c r="H270" s="16" t="n">
        <f aca="false">TRUNC(G270 * (1 + 22.88 / 100), 2)</f>
        <v>725.09</v>
      </c>
      <c r="I270" s="16" t="n">
        <f aca="false">TRUNC(F270 * H270, 2)</f>
        <v>725.09</v>
      </c>
      <c r="J270" s="17" t="n">
        <f aca="false">I270 / 3327261.39</f>
        <v>0.000217923966592838</v>
      </c>
    </row>
    <row r="271" customFormat="false" ht="51.75" hidden="false" customHeight="true" outlineLevel="0" collapsed="false">
      <c r="A271" s="13" t="s">
        <v>728</v>
      </c>
      <c r="B271" s="14" t="s">
        <v>729</v>
      </c>
      <c r="C271" s="13" t="s">
        <v>25</v>
      </c>
      <c r="D271" s="13" t="s">
        <v>730</v>
      </c>
      <c r="E271" s="15" t="s">
        <v>144</v>
      </c>
      <c r="F271" s="14" t="n">
        <v>1</v>
      </c>
      <c r="G271" s="16" t="n">
        <v>352.33</v>
      </c>
      <c r="H271" s="16" t="n">
        <f aca="false">TRUNC(G271 * (1 + 22.88 / 100), 2)</f>
        <v>432.94</v>
      </c>
      <c r="I271" s="16" t="n">
        <f aca="false">TRUNC(F271 * H271, 2)</f>
        <v>432.94</v>
      </c>
      <c r="J271" s="17" t="n">
        <f aca="false">I271 / 3327261.39</f>
        <v>0.000130119022599544</v>
      </c>
    </row>
    <row r="272" customFormat="false" ht="25.5" hidden="false" customHeight="true" outlineLevel="0" collapsed="false">
      <c r="A272" s="13" t="s">
        <v>731</v>
      </c>
      <c r="B272" s="14" t="s">
        <v>732</v>
      </c>
      <c r="C272" s="13" t="s">
        <v>25</v>
      </c>
      <c r="D272" s="13" t="s">
        <v>733</v>
      </c>
      <c r="E272" s="15" t="s">
        <v>144</v>
      </c>
      <c r="F272" s="14" t="n">
        <v>1</v>
      </c>
      <c r="G272" s="16" t="n">
        <v>458.53</v>
      </c>
      <c r="H272" s="16" t="n">
        <f aca="false">TRUNC(G272 * (1 + 22.88 / 100), 2)</f>
        <v>563.44</v>
      </c>
      <c r="I272" s="16" t="n">
        <f aca="false">TRUNC(F272 * H272, 2)</f>
        <v>563.44</v>
      </c>
      <c r="J272" s="17" t="n">
        <f aca="false">I272 / 3327261.39</f>
        <v>0.000169340467717206</v>
      </c>
    </row>
    <row r="273" customFormat="false" ht="25.5" hidden="false" customHeight="true" outlineLevel="0" collapsed="false">
      <c r="A273" s="13" t="s">
        <v>734</v>
      </c>
      <c r="B273" s="14" t="s">
        <v>735</v>
      </c>
      <c r="C273" s="13" t="s">
        <v>45</v>
      </c>
      <c r="D273" s="13" t="s">
        <v>736</v>
      </c>
      <c r="E273" s="15" t="s">
        <v>76</v>
      </c>
      <c r="F273" s="14" t="n">
        <v>1</v>
      </c>
      <c r="G273" s="16" t="n">
        <v>208.82</v>
      </c>
      <c r="H273" s="16" t="n">
        <f aca="false">TRUNC(G273 * (1 + 22.88 / 100), 2)</f>
        <v>256.59</v>
      </c>
      <c r="I273" s="16" t="n">
        <f aca="false">TRUNC(F273 * H273, 2)</f>
        <v>256.59</v>
      </c>
      <c r="J273" s="17" t="n">
        <f aca="false">I273 / 3327261.39</f>
        <v>7.71174758830715E-005</v>
      </c>
    </row>
    <row r="274" customFormat="false" ht="25.5" hidden="false" customHeight="true" outlineLevel="0" collapsed="false">
      <c r="A274" s="13" t="s">
        <v>737</v>
      </c>
      <c r="B274" s="14" t="s">
        <v>738</v>
      </c>
      <c r="C274" s="13" t="s">
        <v>45</v>
      </c>
      <c r="D274" s="13" t="s">
        <v>739</v>
      </c>
      <c r="E274" s="15" t="s">
        <v>76</v>
      </c>
      <c r="F274" s="14" t="n">
        <v>1</v>
      </c>
      <c r="G274" s="16" t="n">
        <v>187.4</v>
      </c>
      <c r="H274" s="16" t="n">
        <f aca="false">TRUNC(G274 * (1 + 22.88 / 100), 2)</f>
        <v>230.27</v>
      </c>
      <c r="I274" s="16" t="n">
        <f aca="false">TRUNC(F274 * H274, 2)</f>
        <v>230.27</v>
      </c>
      <c r="J274" s="17" t="n">
        <f aca="false">I274 / 3327261.39</f>
        <v>6.92070664156626E-005</v>
      </c>
    </row>
    <row r="275" customFormat="false" ht="39" hidden="false" customHeight="true" outlineLevel="0" collapsed="false">
      <c r="A275" s="13" t="s">
        <v>740</v>
      </c>
      <c r="B275" s="14" t="s">
        <v>741</v>
      </c>
      <c r="C275" s="13" t="s">
        <v>25</v>
      </c>
      <c r="D275" s="13" t="s">
        <v>742</v>
      </c>
      <c r="E275" s="15" t="s">
        <v>144</v>
      </c>
      <c r="F275" s="14" t="n">
        <v>1</v>
      </c>
      <c r="G275" s="16" t="n">
        <v>398.18</v>
      </c>
      <c r="H275" s="16" t="n">
        <f aca="false">TRUNC(G275 * (1 + 22.88 / 100), 2)</f>
        <v>489.28</v>
      </c>
      <c r="I275" s="16" t="n">
        <f aca="false">TRUNC(F275 * H275, 2)</f>
        <v>489.28</v>
      </c>
      <c r="J275" s="17" t="n">
        <f aca="false">I275 / 3327261.39</f>
        <v>0.000147051867181376</v>
      </c>
    </row>
    <row r="276" customFormat="false" ht="39" hidden="false" customHeight="true" outlineLevel="0" collapsed="false">
      <c r="A276" s="13" t="s">
        <v>743</v>
      </c>
      <c r="B276" s="14" t="s">
        <v>744</v>
      </c>
      <c r="C276" s="13" t="s">
        <v>25</v>
      </c>
      <c r="D276" s="13" t="s">
        <v>745</v>
      </c>
      <c r="E276" s="15" t="s">
        <v>144</v>
      </c>
      <c r="F276" s="14" t="n">
        <v>1</v>
      </c>
      <c r="G276" s="16" t="n">
        <v>101.22</v>
      </c>
      <c r="H276" s="16" t="n">
        <f aca="false">TRUNC(G276 * (1 + 22.88 / 100), 2)</f>
        <v>124.37</v>
      </c>
      <c r="I276" s="16" t="n">
        <f aca="false">TRUNC(F276 * H276, 2)</f>
        <v>124.37</v>
      </c>
      <c r="J276" s="17" t="n">
        <f aca="false">I276 / 3327261.39</f>
        <v>3.73790891132842E-005</v>
      </c>
    </row>
    <row r="277" customFormat="false" ht="51.75" hidden="false" customHeight="true" outlineLevel="0" collapsed="false">
      <c r="A277" s="13" t="s">
        <v>746</v>
      </c>
      <c r="B277" s="14" t="s">
        <v>747</v>
      </c>
      <c r="C277" s="13" t="s">
        <v>25</v>
      </c>
      <c r="D277" s="13" t="s">
        <v>748</v>
      </c>
      <c r="E277" s="15" t="s">
        <v>144</v>
      </c>
      <c r="F277" s="14" t="n">
        <v>15</v>
      </c>
      <c r="G277" s="16" t="n">
        <v>116.07</v>
      </c>
      <c r="H277" s="16" t="n">
        <f aca="false">TRUNC(G277 * (1 + 22.88 / 100), 2)</f>
        <v>142.62</v>
      </c>
      <c r="I277" s="16" t="n">
        <f aca="false">TRUNC(F277 * H277, 2)</f>
        <v>2139.3</v>
      </c>
      <c r="J277" s="17" t="n">
        <f aca="false">I277 / 3327261.39</f>
        <v>0.000642961207204704</v>
      </c>
    </row>
    <row r="278" customFormat="false" ht="25.5" hidden="false" customHeight="true" outlineLevel="0" collapsed="false">
      <c r="A278" s="13" t="s">
        <v>749</v>
      </c>
      <c r="B278" s="14" t="s">
        <v>750</v>
      </c>
      <c r="C278" s="13" t="s">
        <v>25</v>
      </c>
      <c r="D278" s="13" t="s">
        <v>751</v>
      </c>
      <c r="E278" s="15" t="s">
        <v>144</v>
      </c>
      <c r="F278" s="14" t="n">
        <v>2</v>
      </c>
      <c r="G278" s="16" t="n">
        <v>294.07</v>
      </c>
      <c r="H278" s="16" t="n">
        <f aca="false">TRUNC(G278 * (1 + 22.88 / 100), 2)</f>
        <v>361.35</v>
      </c>
      <c r="I278" s="16" t="n">
        <f aca="false">TRUNC(F278 * H278, 2)</f>
        <v>722.7</v>
      </c>
      <c r="J278" s="17" t="n">
        <f aca="false">I278 / 3327261.39</f>
        <v>0.000217205658134361</v>
      </c>
    </row>
    <row r="279" customFormat="false" ht="25.5" hidden="false" customHeight="true" outlineLevel="0" collapsed="false">
      <c r="A279" s="13" t="s">
        <v>752</v>
      </c>
      <c r="B279" s="14" t="s">
        <v>753</v>
      </c>
      <c r="C279" s="13" t="s">
        <v>25</v>
      </c>
      <c r="D279" s="13" t="s">
        <v>754</v>
      </c>
      <c r="E279" s="15" t="s">
        <v>144</v>
      </c>
      <c r="F279" s="14" t="n">
        <v>1</v>
      </c>
      <c r="G279" s="16" t="n">
        <v>74.9</v>
      </c>
      <c r="H279" s="16" t="n">
        <f aca="false">TRUNC(G279 * (1 + 22.88 / 100), 2)</f>
        <v>92.03</v>
      </c>
      <c r="I279" s="16" t="n">
        <f aca="false">TRUNC(F279 * H279, 2)</f>
        <v>92.03</v>
      </c>
      <c r="J279" s="17" t="n">
        <f aca="false">I279 / 3327261.39</f>
        <v>2.76593838634361E-005</v>
      </c>
    </row>
    <row r="280" customFormat="false" ht="39" hidden="false" customHeight="true" outlineLevel="0" collapsed="false">
      <c r="A280" s="13" t="s">
        <v>755</v>
      </c>
      <c r="B280" s="14" t="s">
        <v>756</v>
      </c>
      <c r="C280" s="13" t="s">
        <v>25</v>
      </c>
      <c r="D280" s="13" t="s">
        <v>757</v>
      </c>
      <c r="E280" s="15" t="s">
        <v>144</v>
      </c>
      <c r="F280" s="14" t="n">
        <v>8</v>
      </c>
      <c r="G280" s="16" t="n">
        <v>200.01</v>
      </c>
      <c r="H280" s="16" t="n">
        <f aca="false">TRUNC(G280 * (1 + 22.88 / 100), 2)</f>
        <v>245.77</v>
      </c>
      <c r="I280" s="16" t="n">
        <f aca="false">TRUNC(F280 * H280, 2)</f>
        <v>1966.16</v>
      </c>
      <c r="J280" s="17" t="n">
        <f aca="false">I280 / 3327261.39</f>
        <v>0.000590924417873884</v>
      </c>
    </row>
    <row r="281" customFormat="false" ht="25.5" hidden="false" customHeight="true" outlineLevel="0" collapsed="false">
      <c r="A281" s="13" t="s">
        <v>758</v>
      </c>
      <c r="B281" s="14" t="s">
        <v>759</v>
      </c>
      <c r="C281" s="13" t="s">
        <v>25</v>
      </c>
      <c r="D281" s="13" t="s">
        <v>760</v>
      </c>
      <c r="E281" s="15" t="s">
        <v>144</v>
      </c>
      <c r="F281" s="14" t="n">
        <v>1</v>
      </c>
      <c r="G281" s="16" t="n">
        <v>297.05</v>
      </c>
      <c r="H281" s="16" t="n">
        <f aca="false">TRUNC(G281 * (1 + 22.88 / 100), 2)</f>
        <v>365.01</v>
      </c>
      <c r="I281" s="16" t="n">
        <f aca="false">TRUNC(F281 * H281, 2)</f>
        <v>365.01</v>
      </c>
      <c r="J281" s="17" t="n">
        <f aca="false">I281 / 3327261.39</f>
        <v>0.000109702832815308</v>
      </c>
    </row>
    <row r="282" customFormat="false" ht="25.5" hidden="false" customHeight="true" outlineLevel="0" collapsed="false">
      <c r="A282" s="13" t="s">
        <v>761</v>
      </c>
      <c r="B282" s="14" t="s">
        <v>762</v>
      </c>
      <c r="C282" s="13" t="s">
        <v>25</v>
      </c>
      <c r="D282" s="13" t="s">
        <v>763</v>
      </c>
      <c r="E282" s="15" t="s">
        <v>144</v>
      </c>
      <c r="F282" s="14" t="n">
        <v>2</v>
      </c>
      <c r="G282" s="16" t="n">
        <v>62.97</v>
      </c>
      <c r="H282" s="16" t="n">
        <f aca="false">TRUNC(G282 * (1 + 22.88 / 100), 2)</f>
        <v>77.37</v>
      </c>
      <c r="I282" s="16" t="n">
        <f aca="false">TRUNC(F282 * H282, 2)</f>
        <v>154.74</v>
      </c>
      <c r="J282" s="17" t="n">
        <f aca="false">I282 / 3327261.39</f>
        <v>4.65067158429654E-005</v>
      </c>
    </row>
    <row r="283" customFormat="false" ht="39" hidden="false" customHeight="true" outlineLevel="0" collapsed="false">
      <c r="A283" s="13" t="s">
        <v>764</v>
      </c>
      <c r="B283" s="14" t="s">
        <v>765</v>
      </c>
      <c r="C283" s="13" t="s">
        <v>25</v>
      </c>
      <c r="D283" s="13" t="s">
        <v>766</v>
      </c>
      <c r="E283" s="15" t="s">
        <v>144</v>
      </c>
      <c r="F283" s="14" t="n">
        <v>2</v>
      </c>
      <c r="G283" s="16" t="n">
        <v>58.4</v>
      </c>
      <c r="H283" s="16" t="n">
        <f aca="false">TRUNC(G283 * (1 + 22.88 / 100), 2)</f>
        <v>71.76</v>
      </c>
      <c r="I283" s="16" t="n">
        <f aca="false">TRUNC(F283 * H283, 2)</f>
        <v>143.52</v>
      </c>
      <c r="J283" s="17" t="n">
        <f aca="false">I283 / 3327261.39</f>
        <v>4.3134573205263E-005</v>
      </c>
    </row>
    <row r="284" customFormat="false" ht="51.75" hidden="false" customHeight="true" outlineLevel="0" collapsed="false">
      <c r="A284" s="13" t="s">
        <v>767</v>
      </c>
      <c r="B284" s="14" t="s">
        <v>768</v>
      </c>
      <c r="C284" s="13" t="s">
        <v>25</v>
      </c>
      <c r="D284" s="13" t="s">
        <v>769</v>
      </c>
      <c r="E284" s="15" t="s">
        <v>144</v>
      </c>
      <c r="F284" s="14" t="n">
        <v>4</v>
      </c>
      <c r="G284" s="16" t="n">
        <v>199.33</v>
      </c>
      <c r="H284" s="16" t="n">
        <f aca="false">TRUNC(G284 * (1 + 22.88 / 100), 2)</f>
        <v>244.93</v>
      </c>
      <c r="I284" s="16" t="n">
        <f aca="false">TRUNC(F284 * H284, 2)</f>
        <v>979.72</v>
      </c>
      <c r="J284" s="17" t="n">
        <f aca="false">I284 / 3327261.39</f>
        <v>0.000294452369430464</v>
      </c>
    </row>
    <row r="285" customFormat="false" ht="25.5" hidden="false" customHeight="true" outlineLevel="0" collapsed="false">
      <c r="A285" s="13" t="s">
        <v>770</v>
      </c>
      <c r="B285" s="14" t="s">
        <v>771</v>
      </c>
      <c r="C285" s="13" t="s">
        <v>45</v>
      </c>
      <c r="D285" s="13" t="s">
        <v>772</v>
      </c>
      <c r="E285" s="15" t="s">
        <v>76</v>
      </c>
      <c r="F285" s="14" t="n">
        <v>2</v>
      </c>
      <c r="G285" s="16" t="n">
        <v>82.47</v>
      </c>
      <c r="H285" s="16" t="n">
        <f aca="false">TRUNC(G285 * (1 + 22.88 / 100), 2)</f>
        <v>101.33</v>
      </c>
      <c r="I285" s="16" t="n">
        <f aca="false">TRUNC(F285 * H285, 2)</f>
        <v>202.66</v>
      </c>
      <c r="J285" s="17" t="n">
        <f aca="false">I285 / 3327261.39</f>
        <v>6.09089507091596E-005</v>
      </c>
    </row>
    <row r="286" customFormat="false" ht="51.75" hidden="false" customHeight="true" outlineLevel="0" collapsed="false">
      <c r="A286" s="13" t="s">
        <v>773</v>
      </c>
      <c r="B286" s="14" t="s">
        <v>774</v>
      </c>
      <c r="C286" s="13" t="s">
        <v>25</v>
      </c>
      <c r="D286" s="13" t="s">
        <v>775</v>
      </c>
      <c r="E286" s="15" t="s">
        <v>57</v>
      </c>
      <c r="F286" s="14" t="n">
        <v>105.11</v>
      </c>
      <c r="G286" s="16" t="n">
        <v>119.57</v>
      </c>
      <c r="H286" s="16" t="n">
        <f aca="false">TRUNC(G286 * (1 + 22.88 / 100), 2)</f>
        <v>146.92</v>
      </c>
      <c r="I286" s="16" t="n">
        <f aca="false">TRUNC(F286 * H286, 2)</f>
        <v>15442.76</v>
      </c>
      <c r="J286" s="17" t="n">
        <f aca="false">I286 / 3327261.39</f>
        <v>0.00464128248126607</v>
      </c>
    </row>
    <row r="287" customFormat="false" ht="51.75" hidden="false" customHeight="true" outlineLevel="0" collapsed="false">
      <c r="A287" s="13" t="s">
        <v>776</v>
      </c>
      <c r="B287" s="14" t="s">
        <v>777</v>
      </c>
      <c r="C287" s="13" t="s">
        <v>25</v>
      </c>
      <c r="D287" s="13" t="s">
        <v>778</v>
      </c>
      <c r="E287" s="15" t="s">
        <v>144</v>
      </c>
      <c r="F287" s="14" t="n">
        <v>2</v>
      </c>
      <c r="G287" s="16" t="n">
        <v>125.52</v>
      </c>
      <c r="H287" s="16" t="n">
        <f aca="false">TRUNC(G287 * (1 + 22.88 / 100), 2)</f>
        <v>154.23</v>
      </c>
      <c r="I287" s="16" t="n">
        <f aca="false">TRUNC(F287 * H287, 2)</f>
        <v>308.46</v>
      </c>
      <c r="J287" s="17" t="n">
        <f aca="false">I287 / 3327261.39</f>
        <v>9.27068732643214E-005</v>
      </c>
    </row>
    <row r="288" customFormat="false" ht="25.5" hidden="false" customHeight="true" outlineLevel="0" collapsed="false">
      <c r="A288" s="13" t="s">
        <v>779</v>
      </c>
      <c r="B288" s="14" t="s">
        <v>690</v>
      </c>
      <c r="C288" s="13" t="s">
        <v>25</v>
      </c>
      <c r="D288" s="13" t="s">
        <v>691</v>
      </c>
      <c r="E288" s="15" t="s">
        <v>113</v>
      </c>
      <c r="F288" s="14" t="n">
        <v>33.6</v>
      </c>
      <c r="G288" s="16" t="n">
        <v>91.89</v>
      </c>
      <c r="H288" s="16" t="n">
        <f aca="false">TRUNC(G288 * (1 + 22.88 / 100), 2)</f>
        <v>112.91</v>
      </c>
      <c r="I288" s="16" t="n">
        <f aca="false">TRUNC(F288 * H288, 2)</f>
        <v>3793.77</v>
      </c>
      <c r="J288" s="17" t="n">
        <f aca="false">I288 / 3327261.39</f>
        <v>0.00114020798347917</v>
      </c>
    </row>
    <row r="289" customFormat="false" ht="24" hidden="false" customHeight="true" outlineLevel="0" collapsed="false">
      <c r="A289" s="13" t="s">
        <v>780</v>
      </c>
      <c r="B289" s="14" t="s">
        <v>201</v>
      </c>
      <c r="C289" s="13" t="s">
        <v>45</v>
      </c>
      <c r="D289" s="13" t="s">
        <v>202</v>
      </c>
      <c r="E289" s="15" t="s">
        <v>53</v>
      </c>
      <c r="F289" s="14" t="n">
        <v>42</v>
      </c>
      <c r="G289" s="16" t="n">
        <v>6.96</v>
      </c>
      <c r="H289" s="16" t="n">
        <f aca="false">TRUNC(G289 * (1 + 22.88 / 100), 2)</f>
        <v>8.55</v>
      </c>
      <c r="I289" s="16" t="n">
        <f aca="false">TRUNC(F289 * H289, 2)</f>
        <v>359.1</v>
      </c>
      <c r="J289" s="17" t="n">
        <f aca="false">I289 / 3327261.39</f>
        <v>0.000107926597254807</v>
      </c>
    </row>
    <row r="290" customFormat="false" ht="25.5" hidden="false" customHeight="true" outlineLevel="0" collapsed="false">
      <c r="A290" s="13" t="s">
        <v>781</v>
      </c>
      <c r="B290" s="14" t="s">
        <v>694</v>
      </c>
      <c r="C290" s="13" t="s">
        <v>25</v>
      </c>
      <c r="D290" s="13" t="s">
        <v>695</v>
      </c>
      <c r="E290" s="15" t="s">
        <v>113</v>
      </c>
      <c r="F290" s="14" t="n">
        <v>33.25</v>
      </c>
      <c r="G290" s="16" t="n">
        <v>29.33</v>
      </c>
      <c r="H290" s="16" t="n">
        <f aca="false">TRUNC(G290 * (1 + 22.88 / 100), 2)</f>
        <v>36.04</v>
      </c>
      <c r="I290" s="16" t="n">
        <f aca="false">TRUNC(F290 * H290, 2)</f>
        <v>1198.33</v>
      </c>
      <c r="J290" s="17" t="n">
        <f aca="false">I290 / 3327261.39</f>
        <v>0.000360155052320671</v>
      </c>
    </row>
    <row r="291" customFormat="false" ht="39" hidden="false" customHeight="true" outlineLevel="0" collapsed="false">
      <c r="A291" s="13" t="s">
        <v>782</v>
      </c>
      <c r="B291" s="14" t="s">
        <v>783</v>
      </c>
      <c r="C291" s="13" t="s">
        <v>25</v>
      </c>
      <c r="D291" s="13" t="s">
        <v>784</v>
      </c>
      <c r="E291" s="15" t="s">
        <v>144</v>
      </c>
      <c r="F291" s="14" t="n">
        <v>1</v>
      </c>
      <c r="G291" s="16" t="n">
        <v>7157.59</v>
      </c>
      <c r="H291" s="16" t="n">
        <f aca="false">TRUNC(G291 * (1 + 22.88 / 100), 2)</f>
        <v>8795.24</v>
      </c>
      <c r="I291" s="16" t="n">
        <f aca="false">TRUNC(F291 * H291, 2)</f>
        <v>8795.24</v>
      </c>
      <c r="J291" s="17" t="n">
        <f aca="false">I291 / 3327261.39</f>
        <v>0.00264338714909321</v>
      </c>
    </row>
    <row r="292" customFormat="false" ht="64.5" hidden="false" customHeight="true" outlineLevel="0" collapsed="false">
      <c r="A292" s="13" t="s">
        <v>785</v>
      </c>
      <c r="B292" s="14" t="s">
        <v>786</v>
      </c>
      <c r="C292" s="13" t="s">
        <v>25</v>
      </c>
      <c r="D292" s="13" t="s">
        <v>787</v>
      </c>
      <c r="E292" s="15" t="s">
        <v>144</v>
      </c>
      <c r="F292" s="14" t="n">
        <v>2</v>
      </c>
      <c r="G292" s="16" t="n">
        <v>186.76</v>
      </c>
      <c r="H292" s="16" t="n">
        <f aca="false">TRUNC(G292 * (1 + 22.88 / 100), 2)</f>
        <v>229.49</v>
      </c>
      <c r="I292" s="16" t="n">
        <f aca="false">TRUNC(F292 * H292, 2)</f>
        <v>458.98</v>
      </c>
      <c r="J292" s="17" t="n">
        <f aca="false">I292 / 3327261.39</f>
        <v>0.000137945278774746</v>
      </c>
    </row>
    <row r="293" customFormat="false" ht="64.5" hidden="false" customHeight="true" outlineLevel="0" collapsed="false">
      <c r="A293" s="13" t="s">
        <v>788</v>
      </c>
      <c r="B293" s="14" t="s">
        <v>789</v>
      </c>
      <c r="C293" s="13" t="s">
        <v>45</v>
      </c>
      <c r="D293" s="13" t="s">
        <v>790</v>
      </c>
      <c r="E293" s="15" t="s">
        <v>144</v>
      </c>
      <c r="F293" s="14" t="n">
        <v>1</v>
      </c>
      <c r="G293" s="16" t="n">
        <v>19237.42</v>
      </c>
      <c r="H293" s="16" t="n">
        <f aca="false">TRUNC(G293 * (1 + 22.88 / 100), 2)</f>
        <v>23638.94</v>
      </c>
      <c r="I293" s="16" t="n">
        <f aca="false">TRUNC(F293 * H293, 2)</f>
        <v>23638.94</v>
      </c>
      <c r="J293" s="17" t="n">
        <f aca="false">I293 / 3327261.39</f>
        <v>0.00710462366168352</v>
      </c>
    </row>
    <row r="294" customFormat="false" ht="25.5" hidden="false" customHeight="true" outlineLevel="0" collapsed="false">
      <c r="A294" s="13" t="s">
        <v>791</v>
      </c>
      <c r="B294" s="14" t="s">
        <v>792</v>
      </c>
      <c r="C294" s="13" t="s">
        <v>25</v>
      </c>
      <c r="D294" s="13" t="s">
        <v>793</v>
      </c>
      <c r="E294" s="15" t="s">
        <v>53</v>
      </c>
      <c r="F294" s="14" t="n">
        <v>17.49</v>
      </c>
      <c r="G294" s="16" t="n">
        <v>447.49</v>
      </c>
      <c r="H294" s="16" t="n">
        <f aca="false">TRUNC(G294 * (1 + 22.88 / 100), 2)</f>
        <v>549.87</v>
      </c>
      <c r="I294" s="16" t="n">
        <f aca="false">TRUNC(F294 * H294, 2)</f>
        <v>9617.22</v>
      </c>
      <c r="J294" s="17" t="n">
        <f aca="false">I294 / 3327261.39</f>
        <v>0.00289043116026421</v>
      </c>
    </row>
    <row r="295" customFormat="false" ht="24" hidden="false" customHeight="true" outlineLevel="0" collapsed="false">
      <c r="A295" s="9" t="s">
        <v>794</v>
      </c>
      <c r="B295" s="9"/>
      <c r="C295" s="9"/>
      <c r="D295" s="9" t="s">
        <v>795</v>
      </c>
      <c r="E295" s="9"/>
      <c r="F295" s="10"/>
      <c r="G295" s="9"/>
      <c r="H295" s="9"/>
      <c r="I295" s="11" t="n">
        <v>8055.15</v>
      </c>
      <c r="J295" s="12" t="n">
        <f aca="false">I295 / 3327261.39</f>
        <v>0.00242095497041788</v>
      </c>
    </row>
    <row r="296" customFormat="false" ht="25.5" hidden="false" customHeight="true" outlineLevel="0" collapsed="false">
      <c r="A296" s="13" t="s">
        <v>796</v>
      </c>
      <c r="B296" s="14" t="s">
        <v>797</v>
      </c>
      <c r="C296" s="13" t="s">
        <v>45</v>
      </c>
      <c r="D296" s="13" t="s">
        <v>798</v>
      </c>
      <c r="E296" s="15" t="s">
        <v>76</v>
      </c>
      <c r="F296" s="14" t="n">
        <v>4</v>
      </c>
      <c r="G296" s="16" t="n">
        <v>182.45</v>
      </c>
      <c r="H296" s="16" t="n">
        <f aca="false">TRUNC(G296 * (1 + 22.88 / 100), 2)</f>
        <v>224.19</v>
      </c>
      <c r="I296" s="16" t="n">
        <f aca="false">TRUNC(F296 * H296, 2)</f>
        <v>896.76</v>
      </c>
      <c r="J296" s="17" t="n">
        <f aca="false">I296 / 3327261.39</f>
        <v>0.000269518951139574</v>
      </c>
    </row>
    <row r="297" customFormat="false" ht="24" hidden="false" customHeight="true" outlineLevel="0" collapsed="false">
      <c r="A297" s="13" t="s">
        <v>799</v>
      </c>
      <c r="B297" s="14" t="s">
        <v>800</v>
      </c>
      <c r="C297" s="13" t="s">
        <v>45</v>
      </c>
      <c r="D297" s="13" t="s">
        <v>801</v>
      </c>
      <c r="E297" s="15" t="s">
        <v>76</v>
      </c>
      <c r="F297" s="14" t="n">
        <v>4</v>
      </c>
      <c r="G297" s="16" t="n">
        <v>86</v>
      </c>
      <c r="H297" s="16" t="n">
        <f aca="false">TRUNC(G297 * (1 + 22.88 / 100), 2)</f>
        <v>105.67</v>
      </c>
      <c r="I297" s="16" t="n">
        <f aca="false">TRUNC(F297 * H297, 2)</f>
        <v>422.68</v>
      </c>
      <c r="J297" s="17" t="n">
        <f aca="false">I297 / 3327261.39</f>
        <v>0.000127035405535121</v>
      </c>
    </row>
    <row r="298" customFormat="false" ht="25.5" hidden="false" customHeight="true" outlineLevel="0" collapsed="false">
      <c r="A298" s="13" t="s">
        <v>802</v>
      </c>
      <c r="B298" s="14" t="s">
        <v>803</v>
      </c>
      <c r="C298" s="13" t="s">
        <v>45</v>
      </c>
      <c r="D298" s="13" t="s">
        <v>804</v>
      </c>
      <c r="E298" s="15" t="s">
        <v>76</v>
      </c>
      <c r="F298" s="14" t="n">
        <v>1</v>
      </c>
      <c r="G298" s="16" t="n">
        <v>596.02</v>
      </c>
      <c r="H298" s="16" t="n">
        <f aca="false">TRUNC(G298 * (1 + 22.88 / 100), 2)</f>
        <v>732.38</v>
      </c>
      <c r="I298" s="16" t="n">
        <f aca="false">TRUNC(F298 * H298, 2)</f>
        <v>732.38</v>
      </c>
      <c r="J298" s="17" t="n">
        <f aca="false">I298 / 3327261.39</f>
        <v>0.000220114957664928</v>
      </c>
    </row>
    <row r="299" customFormat="false" ht="25.5" hidden="false" customHeight="true" outlineLevel="0" collapsed="false">
      <c r="A299" s="13" t="s">
        <v>805</v>
      </c>
      <c r="B299" s="14" t="s">
        <v>806</v>
      </c>
      <c r="C299" s="13" t="s">
        <v>45</v>
      </c>
      <c r="D299" s="13" t="s">
        <v>807</v>
      </c>
      <c r="E299" s="15" t="s">
        <v>57</v>
      </c>
      <c r="F299" s="14" t="n">
        <v>100.9</v>
      </c>
      <c r="G299" s="16" t="n">
        <v>20.03</v>
      </c>
      <c r="H299" s="16" t="n">
        <f aca="false">TRUNC(G299 * (1 + 22.88 / 100), 2)</f>
        <v>24.61</v>
      </c>
      <c r="I299" s="16" t="n">
        <f aca="false">TRUNC(F299 * H299, 2)</f>
        <v>2483.14</v>
      </c>
      <c r="J299" s="17" t="n">
        <f aca="false">I299 / 3327261.39</f>
        <v>0.000746301450034258</v>
      </c>
    </row>
    <row r="300" customFormat="false" ht="25.5" hidden="false" customHeight="true" outlineLevel="0" collapsed="false">
      <c r="A300" s="13" t="s">
        <v>808</v>
      </c>
      <c r="B300" s="14" t="s">
        <v>809</v>
      </c>
      <c r="C300" s="13" t="s">
        <v>45</v>
      </c>
      <c r="D300" s="13" t="s">
        <v>810</v>
      </c>
      <c r="E300" s="15" t="s">
        <v>597</v>
      </c>
      <c r="F300" s="14" t="n">
        <v>101.9</v>
      </c>
      <c r="G300" s="16" t="n">
        <v>24.33</v>
      </c>
      <c r="H300" s="16" t="n">
        <f aca="false">TRUNC(G300 * (1 + 22.88 / 100), 2)</f>
        <v>29.89</v>
      </c>
      <c r="I300" s="16" t="n">
        <f aca="false">TRUNC(F300 * H300, 2)</f>
        <v>3045.79</v>
      </c>
      <c r="J300" s="17" t="n">
        <f aca="false">I300 / 3327261.39</f>
        <v>0.000915404485248452</v>
      </c>
    </row>
    <row r="301" customFormat="false" ht="25.5" hidden="false" customHeight="true" outlineLevel="0" collapsed="false">
      <c r="A301" s="13" t="s">
        <v>811</v>
      </c>
      <c r="B301" s="14" t="s">
        <v>812</v>
      </c>
      <c r="C301" s="13" t="s">
        <v>45</v>
      </c>
      <c r="D301" s="13" t="s">
        <v>813</v>
      </c>
      <c r="E301" s="15" t="s">
        <v>76</v>
      </c>
      <c r="F301" s="14" t="n">
        <v>10</v>
      </c>
      <c r="G301" s="16" t="n">
        <v>38.61</v>
      </c>
      <c r="H301" s="16" t="n">
        <f aca="false">TRUNC(G301 * (1 + 22.88 / 100), 2)</f>
        <v>47.44</v>
      </c>
      <c r="I301" s="16" t="n">
        <f aca="false">TRUNC(F301 * H301, 2)</f>
        <v>474.4</v>
      </c>
      <c r="J301" s="17" t="n">
        <f aca="false">I301 / 3327261.39</f>
        <v>0.000142579720795546</v>
      </c>
    </row>
    <row r="302" customFormat="false" ht="24" hidden="false" customHeight="true" outlineLevel="0" collapsed="false">
      <c r="A302" s="9" t="s">
        <v>814</v>
      </c>
      <c r="B302" s="9"/>
      <c r="C302" s="9"/>
      <c r="D302" s="9" t="s">
        <v>815</v>
      </c>
      <c r="E302" s="9"/>
      <c r="F302" s="10"/>
      <c r="G302" s="9"/>
      <c r="H302" s="9"/>
      <c r="I302" s="11" t="n">
        <v>360479.99</v>
      </c>
      <c r="J302" s="12" t="n">
        <f aca="false">I302 / 3327261.39</f>
        <v>0.108341349760922</v>
      </c>
    </row>
    <row r="303" customFormat="false" ht="24" hidden="false" customHeight="true" outlineLevel="0" collapsed="false">
      <c r="A303" s="9" t="s">
        <v>816</v>
      </c>
      <c r="B303" s="9"/>
      <c r="C303" s="9"/>
      <c r="D303" s="9" t="s">
        <v>817</v>
      </c>
      <c r="E303" s="9"/>
      <c r="F303" s="10"/>
      <c r="G303" s="9"/>
      <c r="H303" s="9"/>
      <c r="I303" s="11" t="n">
        <v>139639.88</v>
      </c>
      <c r="J303" s="12" t="n">
        <f aca="false">I303 / 3327261.39</f>
        <v>0.0419684129475623</v>
      </c>
    </row>
    <row r="304" customFormat="false" ht="39" hidden="false" customHeight="true" outlineLevel="0" collapsed="false">
      <c r="A304" s="13" t="s">
        <v>818</v>
      </c>
      <c r="B304" s="14" t="s">
        <v>819</v>
      </c>
      <c r="C304" s="13" t="s">
        <v>25</v>
      </c>
      <c r="D304" s="13" t="s">
        <v>820</v>
      </c>
      <c r="E304" s="15" t="s">
        <v>57</v>
      </c>
      <c r="F304" s="14" t="n">
        <v>8360</v>
      </c>
      <c r="G304" s="16" t="n">
        <v>4.09</v>
      </c>
      <c r="H304" s="16" t="n">
        <f aca="false">TRUNC(G304 * (1 + 22.88 / 100), 2)</f>
        <v>5.02</v>
      </c>
      <c r="I304" s="16" t="n">
        <f aca="false">TRUNC(F304 * H304, 2)</f>
        <v>41967.2</v>
      </c>
      <c r="J304" s="17" t="n">
        <f aca="false">I304 / 3327261.39</f>
        <v>0.0126131358738846</v>
      </c>
    </row>
    <row r="305" customFormat="false" ht="39" hidden="false" customHeight="true" outlineLevel="0" collapsed="false">
      <c r="A305" s="13" t="s">
        <v>821</v>
      </c>
      <c r="B305" s="14" t="s">
        <v>822</v>
      </c>
      <c r="C305" s="13" t="s">
        <v>25</v>
      </c>
      <c r="D305" s="13" t="s">
        <v>823</v>
      </c>
      <c r="E305" s="15" t="s">
        <v>57</v>
      </c>
      <c r="F305" s="14" t="n">
        <v>20</v>
      </c>
      <c r="G305" s="16" t="n">
        <v>9.34</v>
      </c>
      <c r="H305" s="16" t="n">
        <f aca="false">TRUNC(G305 * (1 + 22.88 / 100), 2)</f>
        <v>11.47</v>
      </c>
      <c r="I305" s="16" t="n">
        <f aca="false">TRUNC(F305 * H305, 2)</f>
        <v>229.4</v>
      </c>
      <c r="J305" s="17" t="n">
        <f aca="false">I305 / 3327261.39</f>
        <v>6.89455901148782E-005</v>
      </c>
    </row>
    <row r="306" customFormat="false" ht="25.5" hidden="false" customHeight="true" outlineLevel="0" collapsed="false">
      <c r="A306" s="13" t="s">
        <v>824</v>
      </c>
      <c r="B306" s="14" t="s">
        <v>806</v>
      </c>
      <c r="C306" s="13" t="s">
        <v>45</v>
      </c>
      <c r="D306" s="13" t="s">
        <v>807</v>
      </c>
      <c r="E306" s="15" t="s">
        <v>57</v>
      </c>
      <c r="F306" s="14" t="n">
        <v>600</v>
      </c>
      <c r="G306" s="16" t="n">
        <v>20.03</v>
      </c>
      <c r="H306" s="16" t="n">
        <f aca="false">TRUNC(G306 * (1 + 22.88 / 100), 2)</f>
        <v>24.61</v>
      </c>
      <c r="I306" s="16" t="n">
        <f aca="false">TRUNC(F306 * H306, 2)</f>
        <v>14766</v>
      </c>
      <c r="J306" s="17" t="n">
        <f aca="false">I306 / 3327261.39</f>
        <v>0.00443788397400302</v>
      </c>
    </row>
    <row r="307" customFormat="false" ht="25.5" hidden="false" customHeight="true" outlineLevel="0" collapsed="false">
      <c r="A307" s="13" t="s">
        <v>824</v>
      </c>
      <c r="B307" s="14" t="s">
        <v>825</v>
      </c>
      <c r="C307" s="13" t="s">
        <v>45</v>
      </c>
      <c r="D307" s="13" t="s">
        <v>826</v>
      </c>
      <c r="E307" s="15" t="s">
        <v>57</v>
      </c>
      <c r="F307" s="14" t="n">
        <v>90</v>
      </c>
      <c r="G307" s="16" t="n">
        <v>24.49</v>
      </c>
      <c r="H307" s="16" t="n">
        <f aca="false">TRUNC(G307 * (1 + 22.88 / 100), 2)</f>
        <v>30.09</v>
      </c>
      <c r="I307" s="16" t="n">
        <f aca="false">TRUNC(F307 * H307, 2)</f>
        <v>2708.1</v>
      </c>
      <c r="J307" s="17" t="n">
        <f aca="false">I307 / 3327261.39</f>
        <v>0.000813912609372719</v>
      </c>
    </row>
    <row r="308" customFormat="false" ht="39" hidden="false" customHeight="true" outlineLevel="0" collapsed="false">
      <c r="A308" s="13" t="s">
        <v>824</v>
      </c>
      <c r="B308" s="14" t="s">
        <v>827</v>
      </c>
      <c r="C308" s="13" t="s">
        <v>25</v>
      </c>
      <c r="D308" s="13" t="s">
        <v>828</v>
      </c>
      <c r="E308" s="15" t="s">
        <v>57</v>
      </c>
      <c r="F308" s="14" t="n">
        <v>360</v>
      </c>
      <c r="G308" s="16" t="n">
        <v>14.68</v>
      </c>
      <c r="H308" s="16" t="n">
        <f aca="false">TRUNC(G308 * (1 + 22.88 / 100), 2)</f>
        <v>18.03</v>
      </c>
      <c r="I308" s="16" t="n">
        <f aca="false">TRUNC(F308 * H308, 2)</f>
        <v>6490.8</v>
      </c>
      <c r="J308" s="17" t="n">
        <f aca="false">I308 / 3327261.39</f>
        <v>0.00195079353233501</v>
      </c>
    </row>
    <row r="309" customFormat="false" ht="25.5" hidden="false" customHeight="true" outlineLevel="0" collapsed="false">
      <c r="A309" s="13" t="s">
        <v>829</v>
      </c>
      <c r="B309" s="14" t="s">
        <v>830</v>
      </c>
      <c r="C309" s="13" t="s">
        <v>45</v>
      </c>
      <c r="D309" s="13" t="s">
        <v>831</v>
      </c>
      <c r="E309" s="15" t="s">
        <v>57</v>
      </c>
      <c r="F309" s="14" t="n">
        <v>50</v>
      </c>
      <c r="G309" s="16" t="n">
        <v>37.77</v>
      </c>
      <c r="H309" s="16" t="n">
        <f aca="false">TRUNC(G309 * (1 + 22.88 / 100), 2)</f>
        <v>46.41</v>
      </c>
      <c r="I309" s="16" t="n">
        <f aca="false">TRUNC(F309 * H309, 2)</f>
        <v>2320.5</v>
      </c>
      <c r="J309" s="17" t="n">
        <f aca="false">I309 / 3327261.39</f>
        <v>0.000697420409161181</v>
      </c>
    </row>
    <row r="310" customFormat="false" ht="25.5" hidden="false" customHeight="true" outlineLevel="0" collapsed="false">
      <c r="A310" s="13" t="s">
        <v>829</v>
      </c>
      <c r="B310" s="14" t="s">
        <v>832</v>
      </c>
      <c r="C310" s="13" t="s">
        <v>45</v>
      </c>
      <c r="D310" s="13" t="s">
        <v>833</v>
      </c>
      <c r="E310" s="15" t="s">
        <v>57</v>
      </c>
      <c r="F310" s="14" t="n">
        <v>30</v>
      </c>
      <c r="G310" s="16" t="n">
        <v>41.48</v>
      </c>
      <c r="H310" s="16" t="n">
        <f aca="false">TRUNC(G310 * (1 + 22.88 / 100), 2)</f>
        <v>50.97</v>
      </c>
      <c r="I310" s="16" t="n">
        <f aca="false">TRUNC(F310 * H310, 2)</f>
        <v>1529.1</v>
      </c>
      <c r="J310" s="17" t="n">
        <f aca="false">I310 / 3327261.39</f>
        <v>0.000459567139689016</v>
      </c>
    </row>
    <row r="311" customFormat="false" ht="25.5" hidden="false" customHeight="true" outlineLevel="0" collapsed="false">
      <c r="A311" s="13" t="s">
        <v>834</v>
      </c>
      <c r="B311" s="14" t="s">
        <v>835</v>
      </c>
      <c r="C311" s="13" t="s">
        <v>45</v>
      </c>
      <c r="D311" s="13" t="s">
        <v>836</v>
      </c>
      <c r="E311" s="15" t="s">
        <v>144</v>
      </c>
      <c r="F311" s="14" t="n">
        <v>115</v>
      </c>
      <c r="G311" s="16" t="n">
        <v>33.85</v>
      </c>
      <c r="H311" s="16" t="n">
        <f aca="false">TRUNC(G311 * (1 + 22.88 / 100), 2)</f>
        <v>41.59</v>
      </c>
      <c r="I311" s="16" t="n">
        <f aca="false">TRUNC(F311 * H311, 2)</f>
        <v>4782.85</v>
      </c>
      <c r="J311" s="17" t="n">
        <f aca="false">I311 / 3327261.39</f>
        <v>0.00143747347724911</v>
      </c>
    </row>
    <row r="312" customFormat="false" ht="39" hidden="false" customHeight="true" outlineLevel="0" collapsed="false">
      <c r="A312" s="13" t="s">
        <v>837</v>
      </c>
      <c r="B312" s="14" t="s">
        <v>838</v>
      </c>
      <c r="C312" s="13" t="s">
        <v>25</v>
      </c>
      <c r="D312" s="13" t="s">
        <v>839</v>
      </c>
      <c r="E312" s="15" t="s">
        <v>144</v>
      </c>
      <c r="F312" s="14" t="n">
        <v>97</v>
      </c>
      <c r="G312" s="16" t="n">
        <v>12.15</v>
      </c>
      <c r="H312" s="16" t="n">
        <f aca="false">TRUNC(G312 * (1 + 22.88 / 100), 2)</f>
        <v>14.92</v>
      </c>
      <c r="I312" s="16" t="n">
        <f aca="false">TRUNC(F312 * H312, 2)</f>
        <v>1447.24</v>
      </c>
      <c r="J312" s="17" t="n">
        <f aca="false">I312 / 3327261.39</f>
        <v>0.000434964323617508</v>
      </c>
    </row>
    <row r="313" customFormat="false" ht="39" hidden="false" customHeight="true" outlineLevel="0" collapsed="false">
      <c r="A313" s="13" t="s">
        <v>840</v>
      </c>
      <c r="B313" s="14" t="s">
        <v>841</v>
      </c>
      <c r="C313" s="13" t="s">
        <v>25</v>
      </c>
      <c r="D313" s="13" t="s">
        <v>842</v>
      </c>
      <c r="E313" s="15" t="s">
        <v>144</v>
      </c>
      <c r="F313" s="14" t="n">
        <v>28</v>
      </c>
      <c r="G313" s="16" t="n">
        <v>19.4</v>
      </c>
      <c r="H313" s="16" t="n">
        <f aca="false">TRUNC(G313 * (1 + 22.88 / 100), 2)</f>
        <v>23.83</v>
      </c>
      <c r="I313" s="16" t="n">
        <f aca="false">TRUNC(F313 * H313, 2)</f>
        <v>667.24</v>
      </c>
      <c r="J313" s="17" t="n">
        <f aca="false">I313 / 3327261.39</f>
        <v>0.000200537295328035</v>
      </c>
    </row>
    <row r="314" customFormat="false" ht="39" hidden="false" customHeight="true" outlineLevel="0" collapsed="false">
      <c r="A314" s="13" t="s">
        <v>843</v>
      </c>
      <c r="B314" s="14" t="s">
        <v>844</v>
      </c>
      <c r="C314" s="13" t="s">
        <v>25</v>
      </c>
      <c r="D314" s="13" t="s">
        <v>845</v>
      </c>
      <c r="E314" s="15" t="s">
        <v>144</v>
      </c>
      <c r="F314" s="14" t="n">
        <v>40</v>
      </c>
      <c r="G314" s="16" t="n">
        <v>34.18</v>
      </c>
      <c r="H314" s="16" t="n">
        <f aca="false">TRUNC(G314 * (1 + 22.88 / 100), 2)</f>
        <v>42</v>
      </c>
      <c r="I314" s="16" t="n">
        <f aca="false">TRUNC(F314 * H314, 2)</f>
        <v>1680</v>
      </c>
      <c r="J314" s="17" t="n">
        <f aca="false">I314 / 3327261.39</f>
        <v>0.000504919753238864</v>
      </c>
    </row>
    <row r="315" customFormat="false" ht="39" hidden="false" customHeight="true" outlineLevel="0" collapsed="false">
      <c r="A315" s="13" t="s">
        <v>846</v>
      </c>
      <c r="B315" s="14" t="s">
        <v>847</v>
      </c>
      <c r="C315" s="13" t="s">
        <v>25</v>
      </c>
      <c r="D315" s="13" t="s">
        <v>848</v>
      </c>
      <c r="E315" s="15" t="s">
        <v>144</v>
      </c>
      <c r="F315" s="14" t="n">
        <v>9</v>
      </c>
      <c r="G315" s="16" t="n">
        <v>33.49</v>
      </c>
      <c r="H315" s="16" t="n">
        <f aca="false">TRUNC(G315 * (1 + 22.88 / 100), 2)</f>
        <v>41.15</v>
      </c>
      <c r="I315" s="16" t="n">
        <f aca="false">TRUNC(F315 * H315, 2)</f>
        <v>370.35</v>
      </c>
      <c r="J315" s="17" t="n">
        <f aca="false">I315 / 3327261.39</f>
        <v>0.000111307756316675</v>
      </c>
    </row>
    <row r="316" customFormat="false" ht="39" hidden="false" customHeight="true" outlineLevel="0" collapsed="false">
      <c r="A316" s="13" t="s">
        <v>849</v>
      </c>
      <c r="B316" s="14" t="s">
        <v>850</v>
      </c>
      <c r="C316" s="13" t="s">
        <v>25</v>
      </c>
      <c r="D316" s="13" t="s">
        <v>851</v>
      </c>
      <c r="E316" s="15" t="s">
        <v>144</v>
      </c>
      <c r="F316" s="14" t="n">
        <v>5</v>
      </c>
      <c r="G316" s="16" t="n">
        <v>45.22</v>
      </c>
      <c r="H316" s="16" t="n">
        <f aca="false">TRUNC(G316 * (1 + 22.88 / 100), 2)</f>
        <v>55.56</v>
      </c>
      <c r="I316" s="16" t="n">
        <f aca="false">TRUNC(F316 * H316, 2)</f>
        <v>277.8</v>
      </c>
      <c r="J316" s="17" t="n">
        <f aca="false">I316 / 3327261.39</f>
        <v>8.34920877677122E-005</v>
      </c>
    </row>
    <row r="317" customFormat="false" ht="25.5" hidden="false" customHeight="true" outlineLevel="0" collapsed="false">
      <c r="A317" s="13" t="s">
        <v>849</v>
      </c>
      <c r="B317" s="14" t="s">
        <v>852</v>
      </c>
      <c r="C317" s="13" t="s">
        <v>45</v>
      </c>
      <c r="D317" s="13" t="s">
        <v>853</v>
      </c>
      <c r="E317" s="15" t="s">
        <v>76</v>
      </c>
      <c r="F317" s="14" t="n">
        <v>179</v>
      </c>
      <c r="G317" s="16" t="n">
        <v>15.96</v>
      </c>
      <c r="H317" s="16" t="n">
        <f aca="false">TRUNC(G317 * (1 + 22.88 / 100), 2)</f>
        <v>19.61</v>
      </c>
      <c r="I317" s="16" t="n">
        <f aca="false">TRUNC(F317 * H317, 2)</f>
        <v>3510.19</v>
      </c>
      <c r="J317" s="17" t="n">
        <f aca="false">I317 / 3327261.39</f>
        <v>0.00105497873132234</v>
      </c>
    </row>
    <row r="318" customFormat="false" ht="39" hidden="false" customHeight="true" outlineLevel="0" collapsed="false">
      <c r="A318" s="13" t="s">
        <v>854</v>
      </c>
      <c r="B318" s="14" t="s">
        <v>855</v>
      </c>
      <c r="C318" s="13" t="s">
        <v>25</v>
      </c>
      <c r="D318" s="13" t="s">
        <v>856</v>
      </c>
      <c r="E318" s="15" t="s">
        <v>144</v>
      </c>
      <c r="F318" s="14" t="n">
        <v>56</v>
      </c>
      <c r="G318" s="16" t="n">
        <v>32.75</v>
      </c>
      <c r="H318" s="16" t="n">
        <f aca="false">TRUNC(G318 * (1 + 22.88 / 100), 2)</f>
        <v>40.24</v>
      </c>
      <c r="I318" s="16" t="n">
        <f aca="false">TRUNC(F318 * H318, 2)</f>
        <v>2253.44</v>
      </c>
      <c r="J318" s="17" t="n">
        <f aca="false">I318 / 3327261.39</f>
        <v>0.00067726569567773</v>
      </c>
    </row>
    <row r="319" customFormat="false" ht="39" hidden="false" customHeight="true" outlineLevel="0" collapsed="false">
      <c r="A319" s="13" t="s">
        <v>857</v>
      </c>
      <c r="B319" s="14" t="s">
        <v>858</v>
      </c>
      <c r="C319" s="13" t="s">
        <v>25</v>
      </c>
      <c r="D319" s="13" t="s">
        <v>859</v>
      </c>
      <c r="E319" s="15" t="s">
        <v>144</v>
      </c>
      <c r="F319" s="14" t="n">
        <v>9</v>
      </c>
      <c r="G319" s="16" t="n">
        <v>53.18</v>
      </c>
      <c r="H319" s="16" t="n">
        <f aca="false">TRUNC(G319 * (1 + 22.88 / 100), 2)</f>
        <v>65.34</v>
      </c>
      <c r="I319" s="16" t="n">
        <f aca="false">TRUNC(F319 * H319, 2)</f>
        <v>588.06</v>
      </c>
      <c r="J319" s="17" t="n">
        <f aca="false">I319 / 3327261.39</f>
        <v>0.000176739946481932</v>
      </c>
    </row>
    <row r="320" customFormat="false" ht="39" hidden="false" customHeight="true" outlineLevel="0" collapsed="false">
      <c r="A320" s="13" t="s">
        <v>860</v>
      </c>
      <c r="B320" s="14" t="s">
        <v>861</v>
      </c>
      <c r="C320" s="13" t="s">
        <v>25</v>
      </c>
      <c r="D320" s="13" t="s">
        <v>862</v>
      </c>
      <c r="E320" s="15" t="s">
        <v>144</v>
      </c>
      <c r="F320" s="14" t="n">
        <v>121</v>
      </c>
      <c r="G320" s="16" t="n">
        <v>37.38</v>
      </c>
      <c r="H320" s="16" t="n">
        <f aca="false">TRUNC(G320 * (1 + 22.88 / 100), 2)</f>
        <v>45.93</v>
      </c>
      <c r="I320" s="16" t="n">
        <f aca="false">TRUNC(F320 * H320, 2)</f>
        <v>5557.53</v>
      </c>
      <c r="J320" s="17" t="n">
        <f aca="false">I320 / 3327261.39</f>
        <v>0.00167030159298666</v>
      </c>
    </row>
    <row r="321" customFormat="false" ht="39" hidden="false" customHeight="true" outlineLevel="0" collapsed="false">
      <c r="A321" s="13" t="s">
        <v>863</v>
      </c>
      <c r="B321" s="14" t="s">
        <v>864</v>
      </c>
      <c r="C321" s="13" t="s">
        <v>25</v>
      </c>
      <c r="D321" s="13" t="s">
        <v>865</v>
      </c>
      <c r="E321" s="15" t="s">
        <v>144</v>
      </c>
      <c r="F321" s="14" t="n">
        <v>30</v>
      </c>
      <c r="G321" s="16" t="n">
        <v>45.12</v>
      </c>
      <c r="H321" s="16" t="n">
        <f aca="false">TRUNC(G321 * (1 + 22.88 / 100), 2)</f>
        <v>55.44</v>
      </c>
      <c r="I321" s="16" t="n">
        <f aca="false">TRUNC(F321 * H321, 2)</f>
        <v>1663.2</v>
      </c>
      <c r="J321" s="17" t="n">
        <f aca="false">I321 / 3327261.39</f>
        <v>0.000499870555706475</v>
      </c>
    </row>
    <row r="322" customFormat="false" ht="39" hidden="false" customHeight="true" outlineLevel="0" collapsed="false">
      <c r="A322" s="13" t="s">
        <v>866</v>
      </c>
      <c r="B322" s="14" t="s">
        <v>867</v>
      </c>
      <c r="C322" s="13" t="s">
        <v>25</v>
      </c>
      <c r="D322" s="13" t="s">
        <v>868</v>
      </c>
      <c r="E322" s="15" t="s">
        <v>144</v>
      </c>
      <c r="F322" s="14" t="n">
        <v>1</v>
      </c>
      <c r="G322" s="16" t="n">
        <v>49.56</v>
      </c>
      <c r="H322" s="16" t="n">
        <f aca="false">TRUNC(G322 * (1 + 22.88 / 100), 2)</f>
        <v>60.89</v>
      </c>
      <c r="I322" s="16" t="n">
        <f aca="false">TRUNC(F322 * H322, 2)</f>
        <v>60.89</v>
      </c>
      <c r="J322" s="17" t="n">
        <f aca="false">I322 / 3327261.39</f>
        <v>1.83003355801872E-005</v>
      </c>
    </row>
    <row r="323" customFormat="false" ht="39" hidden="false" customHeight="true" outlineLevel="0" collapsed="false">
      <c r="A323" s="13" t="s">
        <v>869</v>
      </c>
      <c r="B323" s="14" t="s">
        <v>870</v>
      </c>
      <c r="C323" s="13" t="s">
        <v>25</v>
      </c>
      <c r="D323" s="13" t="s">
        <v>871</v>
      </c>
      <c r="E323" s="15" t="s">
        <v>144</v>
      </c>
      <c r="F323" s="14" t="n">
        <v>8</v>
      </c>
      <c r="G323" s="16" t="n">
        <v>29.11</v>
      </c>
      <c r="H323" s="16" t="n">
        <f aca="false">TRUNC(G323 * (1 + 22.88 / 100), 2)</f>
        <v>35.77</v>
      </c>
      <c r="I323" s="16" t="n">
        <f aca="false">TRUNC(F323 * H323, 2)</f>
        <v>286.16</v>
      </c>
      <c r="J323" s="17" t="n">
        <f aca="false">I323 / 3327261.39</f>
        <v>8.60046646350198E-005</v>
      </c>
    </row>
    <row r="324" customFormat="false" ht="39" hidden="false" customHeight="true" outlineLevel="0" collapsed="false">
      <c r="A324" s="13" t="s">
        <v>872</v>
      </c>
      <c r="B324" s="14" t="s">
        <v>873</v>
      </c>
      <c r="C324" s="13" t="s">
        <v>25</v>
      </c>
      <c r="D324" s="13" t="s">
        <v>874</v>
      </c>
      <c r="E324" s="15" t="s">
        <v>144</v>
      </c>
      <c r="F324" s="14" t="n">
        <v>20</v>
      </c>
      <c r="G324" s="16" t="n">
        <v>44.04</v>
      </c>
      <c r="H324" s="16" t="n">
        <f aca="false">TRUNC(G324 * (1 + 22.88 / 100), 2)</f>
        <v>54.11</v>
      </c>
      <c r="I324" s="16" t="n">
        <f aca="false">TRUNC(F324 * H324, 2)</f>
        <v>1082.2</v>
      </c>
      <c r="J324" s="17" t="n">
        <f aca="false">I324 / 3327261.39</f>
        <v>0.000325252474378035</v>
      </c>
    </row>
    <row r="325" customFormat="false" ht="39" hidden="false" customHeight="true" outlineLevel="0" collapsed="false">
      <c r="A325" s="13" t="s">
        <v>875</v>
      </c>
      <c r="B325" s="14" t="s">
        <v>876</v>
      </c>
      <c r="C325" s="13" t="s">
        <v>25</v>
      </c>
      <c r="D325" s="13" t="s">
        <v>877</v>
      </c>
      <c r="E325" s="15" t="s">
        <v>144</v>
      </c>
      <c r="F325" s="14" t="n">
        <v>3</v>
      </c>
      <c r="G325" s="16" t="n">
        <v>58.96</v>
      </c>
      <c r="H325" s="16" t="n">
        <f aca="false">TRUNC(G325 * (1 + 22.88 / 100), 2)</f>
        <v>72.45</v>
      </c>
      <c r="I325" s="16" t="n">
        <f aca="false">TRUNC(F325 * H325, 2)</f>
        <v>217.35</v>
      </c>
      <c r="J325" s="17" t="n">
        <f aca="false">I325 / 3327261.39</f>
        <v>6.5323993075278E-005</v>
      </c>
    </row>
    <row r="326" customFormat="false" ht="39" hidden="false" customHeight="true" outlineLevel="0" collapsed="false">
      <c r="A326" s="13" t="s">
        <v>878</v>
      </c>
      <c r="B326" s="14" t="s">
        <v>879</v>
      </c>
      <c r="C326" s="13" t="s">
        <v>25</v>
      </c>
      <c r="D326" s="13" t="s">
        <v>880</v>
      </c>
      <c r="E326" s="15" t="s">
        <v>144</v>
      </c>
      <c r="F326" s="14" t="n">
        <v>30</v>
      </c>
      <c r="G326" s="16" t="n">
        <v>46.58</v>
      </c>
      <c r="H326" s="16" t="n">
        <f aca="false">TRUNC(G326 * (1 + 22.88 / 100), 2)</f>
        <v>57.23</v>
      </c>
      <c r="I326" s="16" t="n">
        <f aca="false">TRUNC(F326 * H326, 2)</f>
        <v>1716.9</v>
      </c>
      <c r="J326" s="17" t="n">
        <f aca="false">I326 / 3327261.39</f>
        <v>0.000516009954961789</v>
      </c>
    </row>
    <row r="327" customFormat="false" ht="39" hidden="false" customHeight="true" outlineLevel="0" collapsed="false">
      <c r="A327" s="13" t="s">
        <v>881</v>
      </c>
      <c r="B327" s="14" t="s">
        <v>882</v>
      </c>
      <c r="C327" s="13" t="s">
        <v>25</v>
      </c>
      <c r="D327" s="13" t="s">
        <v>883</v>
      </c>
      <c r="E327" s="15" t="s">
        <v>144</v>
      </c>
      <c r="F327" s="14" t="n">
        <v>45</v>
      </c>
      <c r="G327" s="16" t="n">
        <v>30.42</v>
      </c>
      <c r="H327" s="16" t="n">
        <f aca="false">TRUNC(G327 * (1 + 22.88 / 100), 2)</f>
        <v>37.38</v>
      </c>
      <c r="I327" s="16" t="n">
        <f aca="false">TRUNC(F327 * H327, 2)</f>
        <v>1682.1</v>
      </c>
      <c r="J327" s="17" t="n">
        <f aca="false">I327 / 3327261.39</f>
        <v>0.000505550902930413</v>
      </c>
    </row>
    <row r="328" customFormat="false" ht="39" hidden="false" customHeight="true" outlineLevel="0" collapsed="false">
      <c r="A328" s="13" t="s">
        <v>884</v>
      </c>
      <c r="B328" s="14" t="s">
        <v>885</v>
      </c>
      <c r="C328" s="13" t="s">
        <v>25</v>
      </c>
      <c r="D328" s="13" t="s">
        <v>886</v>
      </c>
      <c r="E328" s="15" t="s">
        <v>144</v>
      </c>
      <c r="F328" s="14" t="n">
        <v>37</v>
      </c>
      <c r="G328" s="16" t="n">
        <v>34.7</v>
      </c>
      <c r="H328" s="16" t="n">
        <f aca="false">TRUNC(G328 * (1 + 22.88 / 100), 2)</f>
        <v>42.63</v>
      </c>
      <c r="I328" s="16" t="n">
        <f aca="false">TRUNC(F328 * H328, 2)</f>
        <v>1577.31</v>
      </c>
      <c r="J328" s="17" t="n">
        <f aca="false">I328 / 3327261.39</f>
        <v>0.000474056533322139</v>
      </c>
    </row>
    <row r="329" customFormat="false" ht="39" hidden="false" customHeight="true" outlineLevel="0" collapsed="false">
      <c r="A329" s="13" t="s">
        <v>887</v>
      </c>
      <c r="B329" s="14" t="s">
        <v>888</v>
      </c>
      <c r="C329" s="13" t="s">
        <v>25</v>
      </c>
      <c r="D329" s="13" t="s">
        <v>889</v>
      </c>
      <c r="E329" s="15" t="s">
        <v>144</v>
      </c>
      <c r="F329" s="14" t="n">
        <v>40</v>
      </c>
      <c r="G329" s="16" t="n">
        <v>45.77</v>
      </c>
      <c r="H329" s="16" t="n">
        <f aca="false">TRUNC(G329 * (1 + 22.88 / 100), 2)</f>
        <v>56.24</v>
      </c>
      <c r="I329" s="16" t="n">
        <f aca="false">TRUNC(F329 * H329, 2)</f>
        <v>2249.6</v>
      </c>
      <c r="J329" s="17" t="n">
        <f aca="false">I329 / 3327261.39</f>
        <v>0.000676111593384612</v>
      </c>
    </row>
    <row r="330" customFormat="false" ht="39" hidden="false" customHeight="true" outlineLevel="0" collapsed="false">
      <c r="A330" s="13" t="s">
        <v>890</v>
      </c>
      <c r="B330" s="14" t="s">
        <v>891</v>
      </c>
      <c r="C330" s="13" t="s">
        <v>25</v>
      </c>
      <c r="D330" s="13" t="s">
        <v>892</v>
      </c>
      <c r="E330" s="15" t="s">
        <v>144</v>
      </c>
      <c r="F330" s="14" t="n">
        <v>9</v>
      </c>
      <c r="G330" s="16" t="n">
        <v>36.36</v>
      </c>
      <c r="H330" s="16" t="n">
        <f aca="false">TRUNC(G330 * (1 + 22.88 / 100), 2)</f>
        <v>44.67</v>
      </c>
      <c r="I330" s="16" t="n">
        <f aca="false">TRUNC(F330 * H330, 2)</f>
        <v>402.03</v>
      </c>
      <c r="J330" s="17" t="n">
        <f aca="false">I330 / 3327261.39</f>
        <v>0.000120829100234893</v>
      </c>
    </row>
    <row r="331" customFormat="false" ht="25.5" hidden="false" customHeight="true" outlineLevel="0" collapsed="false">
      <c r="A331" s="13" t="s">
        <v>893</v>
      </c>
      <c r="B331" s="14" t="s">
        <v>894</v>
      </c>
      <c r="C331" s="13" t="s">
        <v>45</v>
      </c>
      <c r="D331" s="13" t="s">
        <v>895</v>
      </c>
      <c r="E331" s="15" t="s">
        <v>76</v>
      </c>
      <c r="F331" s="14" t="n">
        <v>12</v>
      </c>
      <c r="G331" s="16" t="n">
        <v>50.34</v>
      </c>
      <c r="H331" s="16" t="n">
        <f aca="false">TRUNC(G331 * (1 + 22.88 / 100), 2)</f>
        <v>61.85</v>
      </c>
      <c r="I331" s="16" t="n">
        <f aca="false">TRUNC(F331 * H331, 2)</f>
        <v>742.2</v>
      </c>
      <c r="J331" s="17" t="n">
        <f aca="false">I331 / 3327261.39</f>
        <v>0.000223066333841598</v>
      </c>
    </row>
    <row r="332" customFormat="false" ht="25.5" hidden="false" customHeight="true" outlineLevel="0" collapsed="false">
      <c r="A332" s="13" t="s">
        <v>896</v>
      </c>
      <c r="B332" s="14" t="s">
        <v>897</v>
      </c>
      <c r="C332" s="13" t="s">
        <v>45</v>
      </c>
      <c r="D332" s="13" t="s">
        <v>898</v>
      </c>
      <c r="E332" s="15" t="s">
        <v>76</v>
      </c>
      <c r="F332" s="14" t="n">
        <v>14</v>
      </c>
      <c r="G332" s="16" t="n">
        <v>34.07</v>
      </c>
      <c r="H332" s="16" t="n">
        <f aca="false">TRUNC(G332 * (1 + 22.88 / 100), 2)</f>
        <v>41.86</v>
      </c>
      <c r="I332" s="16" t="n">
        <f aca="false">TRUNC(F332 * H332, 2)</f>
        <v>586.04</v>
      </c>
      <c r="J332" s="17" t="n">
        <f aca="false">I332 / 3327261.39</f>
        <v>0.000176132840588157</v>
      </c>
    </row>
    <row r="333" customFormat="false" ht="39" hidden="false" customHeight="true" outlineLevel="0" collapsed="false">
      <c r="A333" s="13" t="s">
        <v>899</v>
      </c>
      <c r="B333" s="14" t="s">
        <v>900</v>
      </c>
      <c r="C333" s="13" t="s">
        <v>45</v>
      </c>
      <c r="D333" s="13" t="s">
        <v>901</v>
      </c>
      <c r="E333" s="15" t="s">
        <v>76</v>
      </c>
      <c r="F333" s="14" t="n">
        <v>17</v>
      </c>
      <c r="G333" s="16" t="n">
        <v>72.49</v>
      </c>
      <c r="H333" s="16" t="n">
        <f aca="false">TRUNC(G333 * (1 + 22.88 / 100), 2)</f>
        <v>89.07</v>
      </c>
      <c r="I333" s="16" t="n">
        <f aca="false">TRUNC(F333 * H333, 2)</f>
        <v>1514.19</v>
      </c>
      <c r="J333" s="17" t="n">
        <f aca="false">I333 / 3327261.39</f>
        <v>0.000455085976879021</v>
      </c>
    </row>
    <row r="334" customFormat="false" ht="25.5" hidden="false" customHeight="true" outlineLevel="0" collapsed="false">
      <c r="A334" s="13" t="s">
        <v>902</v>
      </c>
      <c r="B334" s="14" t="s">
        <v>903</v>
      </c>
      <c r="C334" s="13" t="s">
        <v>45</v>
      </c>
      <c r="D334" s="13" t="s">
        <v>904</v>
      </c>
      <c r="E334" s="15" t="s">
        <v>76</v>
      </c>
      <c r="F334" s="14" t="n">
        <v>144</v>
      </c>
      <c r="G334" s="16" t="n">
        <v>188.76</v>
      </c>
      <c r="H334" s="16" t="n">
        <f aca="false">TRUNC(G334 * (1 + 22.88 / 100), 2)</f>
        <v>231.94</v>
      </c>
      <c r="I334" s="16" t="n">
        <f aca="false">TRUNC(F334 * H334, 2)</f>
        <v>33399.36</v>
      </c>
      <c r="J334" s="17" t="n">
        <f aca="false">I334 / 3327261.39</f>
        <v>0.0100380932199619</v>
      </c>
    </row>
    <row r="335" customFormat="false" ht="39" hidden="false" customHeight="true" outlineLevel="0" collapsed="false">
      <c r="A335" s="13" t="s">
        <v>905</v>
      </c>
      <c r="B335" s="14" t="s">
        <v>906</v>
      </c>
      <c r="C335" s="13" t="s">
        <v>45</v>
      </c>
      <c r="D335" s="13" t="s">
        <v>907</v>
      </c>
      <c r="E335" s="15" t="s">
        <v>57</v>
      </c>
      <c r="F335" s="14" t="n">
        <v>65</v>
      </c>
      <c r="G335" s="16" t="n">
        <v>10.15</v>
      </c>
      <c r="H335" s="16" t="n">
        <f aca="false">TRUNC(G335 * (1 + 22.88 / 100), 2)</f>
        <v>12.47</v>
      </c>
      <c r="I335" s="16" t="n">
        <f aca="false">TRUNC(F335 * H335, 2)</f>
        <v>810.55</v>
      </c>
      <c r="J335" s="17" t="n">
        <f aca="false">I335 / 3327261.39</f>
        <v>0.000243608753564144</v>
      </c>
    </row>
    <row r="336" customFormat="false" ht="39" hidden="false" customHeight="true" outlineLevel="0" collapsed="false">
      <c r="A336" s="13" t="s">
        <v>908</v>
      </c>
      <c r="B336" s="14" t="s">
        <v>909</v>
      </c>
      <c r="C336" s="13" t="s">
        <v>45</v>
      </c>
      <c r="D336" s="13" t="s">
        <v>910</v>
      </c>
      <c r="E336" s="15" t="s">
        <v>57</v>
      </c>
      <c r="F336" s="14" t="n">
        <v>7</v>
      </c>
      <c r="G336" s="16" t="n">
        <v>21.23</v>
      </c>
      <c r="H336" s="16" t="n">
        <f aca="false">TRUNC(G336 * (1 + 22.88 / 100), 2)</f>
        <v>26.08</v>
      </c>
      <c r="I336" s="16" t="n">
        <f aca="false">TRUNC(F336 * H336, 2)</f>
        <v>182.56</v>
      </c>
      <c r="J336" s="17" t="n">
        <f aca="false">I336 / 3327261.39</f>
        <v>5.48679465186232E-005</v>
      </c>
    </row>
    <row r="337" customFormat="false" ht="25.5" hidden="false" customHeight="true" outlineLevel="0" collapsed="false">
      <c r="A337" s="13" t="s">
        <v>911</v>
      </c>
      <c r="B337" s="14" t="s">
        <v>912</v>
      </c>
      <c r="C337" s="13" t="s">
        <v>45</v>
      </c>
      <c r="D337" s="13" t="s">
        <v>913</v>
      </c>
      <c r="E337" s="15" t="s">
        <v>76</v>
      </c>
      <c r="F337" s="14" t="n">
        <v>1</v>
      </c>
      <c r="G337" s="16" t="n">
        <v>39.73</v>
      </c>
      <c r="H337" s="16" t="n">
        <f aca="false">TRUNC(G337 * (1 + 22.88 / 100), 2)</f>
        <v>48.82</v>
      </c>
      <c r="I337" s="16" t="n">
        <f aca="false">TRUNC(F337 * H337, 2)</f>
        <v>48.82</v>
      </c>
      <c r="J337" s="17" t="n">
        <f aca="false">I337 / 3327261.39</f>
        <v>1.46727275911437E-005</v>
      </c>
    </row>
    <row r="338" customFormat="false" ht="39" hidden="false" customHeight="true" outlineLevel="0" collapsed="false">
      <c r="A338" s="13" t="s">
        <v>914</v>
      </c>
      <c r="B338" s="14" t="s">
        <v>915</v>
      </c>
      <c r="C338" s="13" t="s">
        <v>45</v>
      </c>
      <c r="D338" s="13" t="s">
        <v>916</v>
      </c>
      <c r="E338" s="15" t="s">
        <v>76</v>
      </c>
      <c r="F338" s="14" t="n">
        <v>2</v>
      </c>
      <c r="G338" s="16" t="n">
        <v>110.93</v>
      </c>
      <c r="H338" s="16" t="n">
        <f aca="false">TRUNC(G338 * (1 + 22.88 / 100), 2)</f>
        <v>136.31</v>
      </c>
      <c r="I338" s="16" t="n">
        <f aca="false">TRUNC(F338 * H338, 2)</f>
        <v>272.62</v>
      </c>
      <c r="J338" s="17" t="n">
        <f aca="false">I338 / 3327261.39</f>
        <v>8.19352518618923E-005</v>
      </c>
    </row>
    <row r="339" customFormat="false" ht="24" hidden="false" customHeight="true" outlineLevel="0" collapsed="false">
      <c r="A339" s="9" t="s">
        <v>917</v>
      </c>
      <c r="B339" s="9"/>
      <c r="C339" s="9"/>
      <c r="D339" s="9" t="s">
        <v>918</v>
      </c>
      <c r="E339" s="9"/>
      <c r="F339" s="10"/>
      <c r="G339" s="9"/>
      <c r="H339" s="9"/>
      <c r="I339" s="11" t="n">
        <v>47122.64</v>
      </c>
      <c r="J339" s="12" t="n">
        <f aca="false">I339 / 3327261.39</f>
        <v>0.014162590333788</v>
      </c>
    </row>
    <row r="340" customFormat="false" ht="25.5" hidden="false" customHeight="true" outlineLevel="0" collapsed="false">
      <c r="A340" s="13" t="s">
        <v>919</v>
      </c>
      <c r="B340" s="14" t="s">
        <v>920</v>
      </c>
      <c r="C340" s="13" t="s">
        <v>45</v>
      </c>
      <c r="D340" s="13" t="s">
        <v>921</v>
      </c>
      <c r="E340" s="15" t="s">
        <v>649</v>
      </c>
      <c r="F340" s="14" t="n">
        <v>7</v>
      </c>
      <c r="G340" s="16" t="n">
        <v>164.31</v>
      </c>
      <c r="H340" s="16" t="n">
        <f aca="false">TRUNC(G340 * (1 + 22.88 / 100), 2)</f>
        <v>201.9</v>
      </c>
      <c r="I340" s="16" t="n">
        <f aca="false">TRUNC(F340 * H340, 2)</f>
        <v>1413.3</v>
      </c>
      <c r="J340" s="17" t="n">
        <f aca="false">I340 / 3327261.39</f>
        <v>0.000424763742412194</v>
      </c>
    </row>
    <row r="341" customFormat="false" ht="25.5" hidden="false" customHeight="true" outlineLevel="0" collapsed="false">
      <c r="A341" s="13" t="s">
        <v>922</v>
      </c>
      <c r="B341" s="14" t="s">
        <v>923</v>
      </c>
      <c r="C341" s="13" t="s">
        <v>25</v>
      </c>
      <c r="D341" s="13" t="s">
        <v>924</v>
      </c>
      <c r="E341" s="15" t="s">
        <v>144</v>
      </c>
      <c r="F341" s="14" t="n">
        <v>68</v>
      </c>
      <c r="G341" s="16" t="n">
        <v>13.37</v>
      </c>
      <c r="H341" s="16" t="n">
        <f aca="false">TRUNC(G341 * (1 + 22.88 / 100), 2)</f>
        <v>16.42</v>
      </c>
      <c r="I341" s="16" t="n">
        <f aca="false">TRUNC(F341 * H341, 2)</f>
        <v>1116.56</v>
      </c>
      <c r="J341" s="17" t="n">
        <f aca="false">I341 / 3327261.39</f>
        <v>0.000335579285521658</v>
      </c>
    </row>
    <row r="342" customFormat="false" ht="25.5" hidden="false" customHeight="true" outlineLevel="0" collapsed="false">
      <c r="A342" s="13" t="s">
        <v>925</v>
      </c>
      <c r="B342" s="14" t="s">
        <v>926</v>
      </c>
      <c r="C342" s="13" t="s">
        <v>25</v>
      </c>
      <c r="D342" s="13" t="s">
        <v>927</v>
      </c>
      <c r="E342" s="15" t="s">
        <v>144</v>
      </c>
      <c r="F342" s="14" t="n">
        <v>2</v>
      </c>
      <c r="G342" s="16" t="n">
        <v>15</v>
      </c>
      <c r="H342" s="16" t="n">
        <f aca="false">TRUNC(G342 * (1 + 22.88 / 100), 2)</f>
        <v>18.43</v>
      </c>
      <c r="I342" s="16" t="n">
        <f aca="false">TRUNC(F342 * H342, 2)</f>
        <v>36.86</v>
      </c>
      <c r="J342" s="17" t="n">
        <f aca="false">I342 / 3327261.39</f>
        <v>1.10781798240384E-005</v>
      </c>
    </row>
    <row r="343" customFormat="false" ht="25.5" hidden="false" customHeight="true" outlineLevel="0" collapsed="false">
      <c r="A343" s="13" t="s">
        <v>928</v>
      </c>
      <c r="B343" s="14" t="s">
        <v>929</v>
      </c>
      <c r="C343" s="13" t="s">
        <v>25</v>
      </c>
      <c r="D343" s="13" t="s">
        <v>930</v>
      </c>
      <c r="E343" s="15" t="s">
        <v>144</v>
      </c>
      <c r="F343" s="14" t="n">
        <v>20</v>
      </c>
      <c r="G343" s="16" t="n">
        <v>13.37</v>
      </c>
      <c r="H343" s="16" t="n">
        <f aca="false">TRUNC(G343 * (1 + 22.88 / 100), 2)</f>
        <v>16.42</v>
      </c>
      <c r="I343" s="16" t="n">
        <f aca="false">TRUNC(F343 * H343, 2)</f>
        <v>328.4</v>
      </c>
      <c r="J343" s="17" t="n">
        <f aca="false">I343 / 3327261.39</f>
        <v>9.86997898593113E-005</v>
      </c>
    </row>
    <row r="344" customFormat="false" ht="25.5" hidden="false" customHeight="true" outlineLevel="0" collapsed="false">
      <c r="A344" s="13" t="s">
        <v>931</v>
      </c>
      <c r="B344" s="14" t="s">
        <v>932</v>
      </c>
      <c r="C344" s="13" t="s">
        <v>25</v>
      </c>
      <c r="D344" s="13" t="s">
        <v>933</v>
      </c>
      <c r="E344" s="15" t="s">
        <v>144</v>
      </c>
      <c r="F344" s="14" t="n">
        <v>4</v>
      </c>
      <c r="G344" s="16" t="n">
        <v>79.2</v>
      </c>
      <c r="H344" s="16" t="n">
        <f aca="false">TRUNC(G344 * (1 + 22.88 / 100), 2)</f>
        <v>97.32</v>
      </c>
      <c r="I344" s="16" t="n">
        <f aca="false">TRUNC(F344 * H344, 2)</f>
        <v>389.28</v>
      </c>
      <c r="J344" s="17" t="n">
        <f aca="false">I344 / 3327261.39</f>
        <v>0.000116997119964777</v>
      </c>
    </row>
    <row r="345" customFormat="false" ht="39" hidden="false" customHeight="true" outlineLevel="0" collapsed="false">
      <c r="A345" s="13" t="s">
        <v>934</v>
      </c>
      <c r="B345" s="14" t="s">
        <v>935</v>
      </c>
      <c r="C345" s="13" t="s">
        <v>25</v>
      </c>
      <c r="D345" s="13" t="s">
        <v>936</v>
      </c>
      <c r="E345" s="15" t="s">
        <v>144</v>
      </c>
      <c r="F345" s="14" t="n">
        <v>1</v>
      </c>
      <c r="G345" s="16" t="n">
        <v>1041.73</v>
      </c>
      <c r="H345" s="16" t="n">
        <f aca="false">TRUNC(G345 * (1 + 22.88 / 100), 2)</f>
        <v>1280.07</v>
      </c>
      <c r="I345" s="16" t="n">
        <f aca="false">TRUNC(F345 * H345, 2)</f>
        <v>1280.07</v>
      </c>
      <c r="J345" s="17" t="n">
        <f aca="false">I345 / 3327261.39</f>
        <v>0.000384721802695519</v>
      </c>
    </row>
    <row r="346" customFormat="false" ht="25.5" hidden="false" customHeight="true" outlineLevel="0" collapsed="false">
      <c r="A346" s="13" t="s">
        <v>934</v>
      </c>
      <c r="B346" s="14" t="s">
        <v>937</v>
      </c>
      <c r="C346" s="13" t="s">
        <v>25</v>
      </c>
      <c r="D346" s="13" t="s">
        <v>938</v>
      </c>
      <c r="E346" s="15" t="s">
        <v>144</v>
      </c>
      <c r="F346" s="14" t="n">
        <v>2</v>
      </c>
      <c r="G346" s="16" t="n">
        <v>21.72</v>
      </c>
      <c r="H346" s="16" t="n">
        <f aca="false">TRUNC(G346 * (1 + 22.88 / 100), 2)</f>
        <v>26.68</v>
      </c>
      <c r="I346" s="16" t="n">
        <f aca="false">TRUNC(F346 * H346, 2)</f>
        <v>53.36</v>
      </c>
      <c r="J346" s="17" t="n">
        <f aca="false">I346 / 3327261.39</f>
        <v>1.60372131147773E-005</v>
      </c>
    </row>
    <row r="347" customFormat="false" ht="25.5" hidden="false" customHeight="true" outlineLevel="0" collapsed="false">
      <c r="A347" s="13" t="s">
        <v>939</v>
      </c>
      <c r="B347" s="14" t="s">
        <v>940</v>
      </c>
      <c r="C347" s="13" t="s">
        <v>45</v>
      </c>
      <c r="D347" s="13" t="s">
        <v>941</v>
      </c>
      <c r="E347" s="15" t="s">
        <v>76</v>
      </c>
      <c r="F347" s="14" t="n">
        <v>4</v>
      </c>
      <c r="G347" s="16" t="n">
        <v>91.96</v>
      </c>
      <c r="H347" s="16" t="n">
        <f aca="false">TRUNC(G347 * (1 + 22.88 / 100), 2)</f>
        <v>113</v>
      </c>
      <c r="I347" s="16" t="n">
        <f aca="false">TRUNC(F347 * H347, 2)</f>
        <v>452</v>
      </c>
      <c r="J347" s="17" t="n">
        <f aca="false">I347 / 3327261.39</f>
        <v>0.000135847457419028</v>
      </c>
    </row>
    <row r="348" customFormat="false" ht="39" hidden="false" customHeight="true" outlineLevel="0" collapsed="false">
      <c r="A348" s="13" t="s">
        <v>939</v>
      </c>
      <c r="B348" s="14" t="s">
        <v>942</v>
      </c>
      <c r="C348" s="13" t="s">
        <v>45</v>
      </c>
      <c r="D348" s="13" t="s">
        <v>943</v>
      </c>
      <c r="E348" s="15" t="s">
        <v>76</v>
      </c>
      <c r="F348" s="14" t="n">
        <v>12</v>
      </c>
      <c r="G348" s="16" t="n">
        <v>83.33</v>
      </c>
      <c r="H348" s="16" t="n">
        <f aca="false">TRUNC(G348 * (1 + 22.88 / 100), 2)</f>
        <v>102.39</v>
      </c>
      <c r="I348" s="16" t="n">
        <f aca="false">TRUNC(F348 * H348, 2)</f>
        <v>1228.68</v>
      </c>
      <c r="J348" s="17" t="n">
        <f aca="false">I348 / 3327261.39</f>
        <v>0.000369276668100909</v>
      </c>
    </row>
    <row r="349" customFormat="false" ht="25.5" hidden="false" customHeight="true" outlineLevel="0" collapsed="false">
      <c r="A349" s="13" t="s">
        <v>944</v>
      </c>
      <c r="B349" s="14" t="s">
        <v>945</v>
      </c>
      <c r="C349" s="13" t="s">
        <v>45</v>
      </c>
      <c r="D349" s="13" t="s">
        <v>946</v>
      </c>
      <c r="E349" s="15" t="s">
        <v>144</v>
      </c>
      <c r="F349" s="14" t="n">
        <v>2</v>
      </c>
      <c r="G349" s="16" t="n">
        <v>371.23</v>
      </c>
      <c r="H349" s="16" t="n">
        <f aca="false">TRUNC(G349 * (1 + 22.88 / 100), 2)</f>
        <v>456.16</v>
      </c>
      <c r="I349" s="16" t="n">
        <f aca="false">TRUNC(F349 * H349, 2)</f>
        <v>912.32</v>
      </c>
      <c r="J349" s="17" t="n">
        <f aca="false">I349 / 3327261.39</f>
        <v>0.000274195469806476</v>
      </c>
    </row>
    <row r="350" customFormat="false" ht="51.75" hidden="false" customHeight="true" outlineLevel="0" collapsed="false">
      <c r="A350" s="13" t="s">
        <v>947</v>
      </c>
      <c r="B350" s="14" t="s">
        <v>948</v>
      </c>
      <c r="C350" s="13" t="s">
        <v>25</v>
      </c>
      <c r="D350" s="13" t="s">
        <v>949</v>
      </c>
      <c r="E350" s="15" t="s">
        <v>144</v>
      </c>
      <c r="F350" s="14" t="n">
        <v>1</v>
      </c>
      <c r="G350" s="16" t="n">
        <v>1252.82</v>
      </c>
      <c r="H350" s="16" t="n">
        <f aca="false">TRUNC(G350 * (1 + 22.88 / 100), 2)</f>
        <v>1539.46</v>
      </c>
      <c r="I350" s="16" t="n">
        <f aca="false">TRUNC(F350 * H350, 2)</f>
        <v>1539.46</v>
      </c>
      <c r="J350" s="17" t="n">
        <f aca="false">I350 / 3327261.39</f>
        <v>0.000462680811500656</v>
      </c>
    </row>
    <row r="351" customFormat="false" ht="51.75" hidden="false" customHeight="true" outlineLevel="0" collapsed="false">
      <c r="A351" s="13" t="s">
        <v>950</v>
      </c>
      <c r="B351" s="14" t="s">
        <v>951</v>
      </c>
      <c r="C351" s="13" t="s">
        <v>25</v>
      </c>
      <c r="D351" s="13" t="s">
        <v>952</v>
      </c>
      <c r="E351" s="15" t="s">
        <v>144</v>
      </c>
      <c r="F351" s="14" t="n">
        <v>1</v>
      </c>
      <c r="G351" s="16" t="n">
        <v>886.12</v>
      </c>
      <c r="H351" s="16" t="n">
        <f aca="false">TRUNC(G351 * (1 + 22.88 / 100), 2)</f>
        <v>1088.86</v>
      </c>
      <c r="I351" s="16" t="n">
        <f aca="false">TRUNC(F351 * H351, 2)</f>
        <v>1088.86</v>
      </c>
      <c r="J351" s="17" t="n">
        <f aca="false">I351 / 3327261.39</f>
        <v>0.00032725412054266</v>
      </c>
    </row>
    <row r="352" customFormat="false" ht="51.75" hidden="false" customHeight="true" outlineLevel="0" collapsed="false">
      <c r="A352" s="13" t="s">
        <v>953</v>
      </c>
      <c r="B352" s="14" t="s">
        <v>951</v>
      </c>
      <c r="C352" s="13" t="s">
        <v>25</v>
      </c>
      <c r="D352" s="13" t="s">
        <v>954</v>
      </c>
      <c r="E352" s="15" t="s">
        <v>144</v>
      </c>
      <c r="F352" s="14" t="n">
        <v>2</v>
      </c>
      <c r="G352" s="16" t="n">
        <v>886.12</v>
      </c>
      <c r="H352" s="16" t="n">
        <f aca="false">TRUNC(G352 * (1 + 22.88 / 100), 2)</f>
        <v>1088.86</v>
      </c>
      <c r="I352" s="16" t="n">
        <f aca="false">TRUNC(F352 * H352, 2)</f>
        <v>2177.72</v>
      </c>
      <c r="J352" s="17" t="n">
        <f aca="false">I352 / 3327261.39</f>
        <v>0.000654508241085321</v>
      </c>
    </row>
    <row r="353" customFormat="false" ht="39" hidden="false" customHeight="true" outlineLevel="0" collapsed="false">
      <c r="A353" s="13" t="s">
        <v>955</v>
      </c>
      <c r="B353" s="14" t="s">
        <v>956</v>
      </c>
      <c r="C353" s="13" t="s">
        <v>25</v>
      </c>
      <c r="D353" s="13" t="s">
        <v>957</v>
      </c>
      <c r="E353" s="15" t="s">
        <v>57</v>
      </c>
      <c r="F353" s="14" t="n">
        <v>70</v>
      </c>
      <c r="G353" s="16" t="n">
        <v>6.66</v>
      </c>
      <c r="H353" s="16" t="n">
        <f aca="false">TRUNC(G353 * (1 + 22.88 / 100), 2)</f>
        <v>8.18</v>
      </c>
      <c r="I353" s="16" t="n">
        <f aca="false">TRUNC(F353 * H353, 2)</f>
        <v>572.6</v>
      </c>
      <c r="J353" s="17" t="n">
        <f aca="false">I353 / 3327261.39</f>
        <v>0.000172093482562246</v>
      </c>
    </row>
    <row r="354" customFormat="false" ht="39" hidden="false" customHeight="true" outlineLevel="0" collapsed="false">
      <c r="A354" s="13" t="s">
        <v>958</v>
      </c>
      <c r="B354" s="14" t="s">
        <v>822</v>
      </c>
      <c r="C354" s="13" t="s">
        <v>25</v>
      </c>
      <c r="D354" s="13" t="s">
        <v>823</v>
      </c>
      <c r="E354" s="15" t="s">
        <v>57</v>
      </c>
      <c r="F354" s="14" t="n">
        <v>130</v>
      </c>
      <c r="G354" s="16" t="n">
        <v>9.34</v>
      </c>
      <c r="H354" s="16" t="n">
        <f aca="false">TRUNC(G354 * (1 + 22.88 / 100), 2)</f>
        <v>11.47</v>
      </c>
      <c r="I354" s="16" t="n">
        <f aca="false">TRUNC(F354 * H354, 2)</f>
        <v>1491.1</v>
      </c>
      <c r="J354" s="17" t="n">
        <f aca="false">I354 / 3327261.39</f>
        <v>0.000448146335746708</v>
      </c>
    </row>
    <row r="355" customFormat="false" ht="51.75" hidden="false" customHeight="true" outlineLevel="0" collapsed="false">
      <c r="A355" s="13" t="s">
        <v>959</v>
      </c>
      <c r="B355" s="14" t="s">
        <v>960</v>
      </c>
      <c r="C355" s="13" t="s">
        <v>25</v>
      </c>
      <c r="D355" s="13" t="s">
        <v>961</v>
      </c>
      <c r="E355" s="15" t="s">
        <v>57</v>
      </c>
      <c r="F355" s="14" t="n">
        <v>20</v>
      </c>
      <c r="G355" s="16" t="n">
        <v>33.95</v>
      </c>
      <c r="H355" s="16" t="n">
        <f aca="false">TRUNC(G355 * (1 + 22.88 / 100), 2)</f>
        <v>41.71</v>
      </c>
      <c r="I355" s="16" t="n">
        <f aca="false">TRUNC(F355 * H355, 2)</f>
        <v>834.2</v>
      </c>
      <c r="J355" s="17" t="n">
        <f aca="false">I355 / 3327261.39</f>
        <v>0.000250716701280869</v>
      </c>
    </row>
    <row r="356" customFormat="false" ht="39" hidden="false" customHeight="true" outlineLevel="0" collapsed="false">
      <c r="A356" s="13" t="s">
        <v>962</v>
      </c>
      <c r="B356" s="14" t="s">
        <v>963</v>
      </c>
      <c r="C356" s="13" t="s">
        <v>25</v>
      </c>
      <c r="D356" s="13" t="s">
        <v>964</v>
      </c>
      <c r="E356" s="15" t="s">
        <v>57</v>
      </c>
      <c r="F356" s="14" t="n">
        <v>5</v>
      </c>
      <c r="G356" s="16" t="n">
        <v>14.59</v>
      </c>
      <c r="H356" s="16" t="n">
        <f aca="false">TRUNC(G356 * (1 + 22.88 / 100), 2)</f>
        <v>17.92</v>
      </c>
      <c r="I356" s="16" t="n">
        <f aca="false">TRUNC(F356 * H356, 2)</f>
        <v>89.6</v>
      </c>
      <c r="J356" s="17" t="n">
        <f aca="false">I356 / 3327261.39</f>
        <v>2.69290535060727E-005</v>
      </c>
    </row>
    <row r="357" customFormat="false" ht="51.75" hidden="false" customHeight="true" outlineLevel="0" collapsed="false">
      <c r="A357" s="13" t="s">
        <v>965</v>
      </c>
      <c r="B357" s="14" t="s">
        <v>966</v>
      </c>
      <c r="C357" s="13" t="s">
        <v>25</v>
      </c>
      <c r="D357" s="13" t="s">
        <v>967</v>
      </c>
      <c r="E357" s="15" t="s">
        <v>57</v>
      </c>
      <c r="F357" s="14" t="n">
        <v>200</v>
      </c>
      <c r="G357" s="16" t="n">
        <v>87.5</v>
      </c>
      <c r="H357" s="16" t="n">
        <f aca="false">TRUNC(G357 * (1 + 22.88 / 100), 2)</f>
        <v>107.52</v>
      </c>
      <c r="I357" s="16" t="n">
        <f aca="false">TRUNC(F357 * H357, 2)</f>
        <v>21504</v>
      </c>
      <c r="J357" s="17" t="n">
        <f aca="false">I357 / 3327261.39</f>
        <v>0.00646297284145746</v>
      </c>
    </row>
    <row r="358" customFormat="false" ht="51.75" hidden="false" customHeight="true" outlineLevel="0" collapsed="false">
      <c r="A358" s="13" t="s">
        <v>968</v>
      </c>
      <c r="B358" s="14" t="s">
        <v>969</v>
      </c>
      <c r="C358" s="13" t="s">
        <v>25</v>
      </c>
      <c r="D358" s="13" t="s">
        <v>970</v>
      </c>
      <c r="E358" s="15" t="s">
        <v>57</v>
      </c>
      <c r="F358" s="14" t="n">
        <v>50</v>
      </c>
      <c r="G358" s="16" t="n">
        <v>49.06</v>
      </c>
      <c r="H358" s="16" t="n">
        <f aca="false">TRUNC(G358 * (1 + 22.88 / 100), 2)</f>
        <v>60.28</v>
      </c>
      <c r="I358" s="16" t="n">
        <f aca="false">TRUNC(F358 * H358, 2)</f>
        <v>3014</v>
      </c>
      <c r="J358" s="17" t="n">
        <f aca="false">I358 / 3327261.39</f>
        <v>0.000905850081108295</v>
      </c>
    </row>
    <row r="359" customFormat="false" ht="25.5" hidden="false" customHeight="true" outlineLevel="0" collapsed="false">
      <c r="A359" s="13" t="s">
        <v>971</v>
      </c>
      <c r="B359" s="14" t="s">
        <v>806</v>
      </c>
      <c r="C359" s="13" t="s">
        <v>45</v>
      </c>
      <c r="D359" s="13" t="s">
        <v>807</v>
      </c>
      <c r="E359" s="15" t="s">
        <v>57</v>
      </c>
      <c r="F359" s="14" t="n">
        <v>2.5</v>
      </c>
      <c r="G359" s="16" t="n">
        <v>20.03</v>
      </c>
      <c r="H359" s="16" t="n">
        <f aca="false">TRUNC(G359 * (1 + 22.88 / 100), 2)</f>
        <v>24.61</v>
      </c>
      <c r="I359" s="16" t="n">
        <f aca="false">TRUNC(F359 * H359, 2)</f>
        <v>61.52</v>
      </c>
      <c r="J359" s="17" t="n">
        <f aca="false">I359 / 3327261.39</f>
        <v>1.84896804876517E-005</v>
      </c>
    </row>
    <row r="360" customFormat="false" ht="25.5" hidden="false" customHeight="true" outlineLevel="0" collapsed="false">
      <c r="A360" s="13" t="s">
        <v>972</v>
      </c>
      <c r="B360" s="14" t="s">
        <v>832</v>
      </c>
      <c r="C360" s="13" t="s">
        <v>45</v>
      </c>
      <c r="D360" s="13" t="s">
        <v>833</v>
      </c>
      <c r="E360" s="15" t="s">
        <v>57</v>
      </c>
      <c r="F360" s="14" t="n">
        <v>4</v>
      </c>
      <c r="G360" s="16" t="n">
        <v>41.48</v>
      </c>
      <c r="H360" s="16" t="n">
        <f aca="false">TRUNC(G360 * (1 + 22.88 / 100), 2)</f>
        <v>50.97</v>
      </c>
      <c r="I360" s="16" t="n">
        <f aca="false">TRUNC(F360 * H360, 2)</f>
        <v>203.88</v>
      </c>
      <c r="J360" s="17" t="n">
        <f aca="false">I360 / 3327261.39</f>
        <v>6.12756186252021E-005</v>
      </c>
    </row>
    <row r="361" customFormat="false" ht="39" hidden="false" customHeight="true" outlineLevel="0" collapsed="false">
      <c r="A361" s="13" t="s">
        <v>973</v>
      </c>
      <c r="B361" s="14" t="s">
        <v>974</v>
      </c>
      <c r="C361" s="13" t="s">
        <v>25</v>
      </c>
      <c r="D361" s="13" t="s">
        <v>975</v>
      </c>
      <c r="E361" s="15" t="s">
        <v>144</v>
      </c>
      <c r="F361" s="14" t="n">
        <v>2</v>
      </c>
      <c r="G361" s="16" t="n">
        <v>840.76</v>
      </c>
      <c r="H361" s="16" t="n">
        <f aca="false">TRUNC(G361 * (1 + 22.88 / 100), 2)</f>
        <v>1033.12</v>
      </c>
      <c r="I361" s="16" t="n">
        <f aca="false">TRUNC(F361 * H361, 2)</f>
        <v>2066.24</v>
      </c>
      <c r="J361" s="17" t="n">
        <f aca="false">I361 / 3327261.39</f>
        <v>0.000621003208888256</v>
      </c>
    </row>
    <row r="362" customFormat="false" ht="25.5" hidden="false" customHeight="true" outlineLevel="0" collapsed="false">
      <c r="A362" s="13" t="s">
        <v>976</v>
      </c>
      <c r="B362" s="14" t="s">
        <v>977</v>
      </c>
      <c r="C362" s="13" t="s">
        <v>45</v>
      </c>
      <c r="D362" s="13" t="s">
        <v>978</v>
      </c>
      <c r="E362" s="15" t="s">
        <v>76</v>
      </c>
      <c r="F362" s="14" t="n">
        <v>1</v>
      </c>
      <c r="G362" s="16" t="n">
        <v>27.03</v>
      </c>
      <c r="H362" s="16" t="n">
        <f aca="false">TRUNC(G362 * (1 + 22.88 / 100), 2)</f>
        <v>33.21</v>
      </c>
      <c r="I362" s="16" t="n">
        <f aca="false">TRUNC(F362 * H362, 2)</f>
        <v>33.21</v>
      </c>
      <c r="J362" s="17" t="n">
        <f aca="false">I362 / 3327261.39</f>
        <v>9.98118155063255E-006</v>
      </c>
    </row>
    <row r="363" customFormat="false" ht="39" hidden="false" customHeight="true" outlineLevel="0" collapsed="false">
      <c r="A363" s="13" t="s">
        <v>979</v>
      </c>
      <c r="B363" s="14" t="s">
        <v>980</v>
      </c>
      <c r="C363" s="13" t="s">
        <v>25</v>
      </c>
      <c r="D363" s="13" t="s">
        <v>981</v>
      </c>
      <c r="E363" s="15" t="s">
        <v>57</v>
      </c>
      <c r="F363" s="14" t="n">
        <v>80</v>
      </c>
      <c r="G363" s="16" t="n">
        <v>25.16</v>
      </c>
      <c r="H363" s="16" t="n">
        <f aca="false">TRUNC(G363 * (1 + 22.88 / 100), 2)</f>
        <v>30.91</v>
      </c>
      <c r="I363" s="16" t="n">
        <f aca="false">TRUNC(F363 * H363, 2)</f>
        <v>2472.8</v>
      </c>
      <c r="J363" s="17" t="n">
        <f aca="false">I363 / 3327261.39</f>
        <v>0.000743193789172061</v>
      </c>
    </row>
    <row r="364" customFormat="false" ht="64.5" hidden="false" customHeight="true" outlineLevel="0" collapsed="false">
      <c r="A364" s="13" t="s">
        <v>982</v>
      </c>
      <c r="B364" s="14" t="s">
        <v>983</v>
      </c>
      <c r="C364" s="13" t="s">
        <v>25</v>
      </c>
      <c r="D364" s="13" t="s">
        <v>984</v>
      </c>
      <c r="E364" s="15" t="s">
        <v>113</v>
      </c>
      <c r="F364" s="14" t="n">
        <v>16</v>
      </c>
      <c r="G364" s="16" t="n">
        <v>10.99</v>
      </c>
      <c r="H364" s="16" t="n">
        <f aca="false">TRUNC(G364 * (1 + 22.88 / 100), 2)</f>
        <v>13.5</v>
      </c>
      <c r="I364" s="16" t="n">
        <f aca="false">TRUNC(F364 * H364, 2)</f>
        <v>216</v>
      </c>
      <c r="J364" s="17" t="n">
        <f aca="false">I364 / 3327261.39</f>
        <v>6.4918253987854E-005</v>
      </c>
    </row>
    <row r="365" customFormat="false" ht="64.5" hidden="false" customHeight="true" outlineLevel="0" collapsed="false">
      <c r="A365" s="13" t="s">
        <v>985</v>
      </c>
      <c r="B365" s="14" t="s">
        <v>327</v>
      </c>
      <c r="C365" s="13" t="s">
        <v>25</v>
      </c>
      <c r="D365" s="13" t="s">
        <v>328</v>
      </c>
      <c r="E365" s="15" t="s">
        <v>113</v>
      </c>
      <c r="F365" s="14" t="n">
        <v>16</v>
      </c>
      <c r="G365" s="16" t="n">
        <v>21.11</v>
      </c>
      <c r="H365" s="16" t="n">
        <f aca="false">TRUNC(G365 * (1 + 22.88 / 100), 2)</f>
        <v>25.93</v>
      </c>
      <c r="I365" s="16" t="n">
        <f aca="false">TRUNC(F365 * H365, 2)</f>
        <v>414.88</v>
      </c>
      <c r="J365" s="17" t="n">
        <f aca="false">I365 / 3327261.39</f>
        <v>0.000124691135252226</v>
      </c>
    </row>
    <row r="366" customFormat="false" ht="39" hidden="false" customHeight="true" outlineLevel="0" collapsed="false">
      <c r="A366" s="13" t="s">
        <v>986</v>
      </c>
      <c r="B366" s="14" t="s">
        <v>987</v>
      </c>
      <c r="C366" s="13" t="s">
        <v>45</v>
      </c>
      <c r="D366" s="13" t="s">
        <v>907</v>
      </c>
      <c r="E366" s="15" t="s">
        <v>57</v>
      </c>
      <c r="F366" s="14" t="n">
        <v>85</v>
      </c>
      <c r="G366" s="16" t="n">
        <v>10.15</v>
      </c>
      <c r="H366" s="16" t="n">
        <f aca="false">TRUNC(G366 * (1 + 22.88 / 100), 2)</f>
        <v>12.47</v>
      </c>
      <c r="I366" s="16" t="n">
        <f aca="false">TRUNC(F366 * H366, 2)</f>
        <v>1059.95</v>
      </c>
      <c r="J366" s="17" t="n">
        <f aca="false">I366 / 3327261.39</f>
        <v>0.000318565293122342</v>
      </c>
    </row>
    <row r="367" customFormat="false" ht="39" hidden="false" customHeight="true" outlineLevel="0" collapsed="false">
      <c r="A367" s="13" t="s">
        <v>988</v>
      </c>
      <c r="B367" s="14" t="s">
        <v>989</v>
      </c>
      <c r="C367" s="13" t="s">
        <v>25</v>
      </c>
      <c r="D367" s="13" t="s">
        <v>990</v>
      </c>
      <c r="E367" s="15" t="s">
        <v>144</v>
      </c>
      <c r="F367" s="14" t="n">
        <v>1</v>
      </c>
      <c r="G367" s="16" t="n">
        <v>222.08</v>
      </c>
      <c r="H367" s="16" t="n">
        <f aca="false">TRUNC(G367 * (1 + 22.88 / 100), 2)</f>
        <v>272.89</v>
      </c>
      <c r="I367" s="16" t="n">
        <f aca="false">TRUNC(F367 * H367, 2)</f>
        <v>272.89</v>
      </c>
      <c r="J367" s="17" t="n">
        <f aca="false">I367 / 3327261.39</f>
        <v>8.20163996793771E-005</v>
      </c>
    </row>
    <row r="368" customFormat="false" ht="39" hidden="false" customHeight="true" outlineLevel="0" collapsed="false">
      <c r="A368" s="13" t="s">
        <v>991</v>
      </c>
      <c r="B368" s="14" t="s">
        <v>819</v>
      </c>
      <c r="C368" s="13" t="s">
        <v>25</v>
      </c>
      <c r="D368" s="13" t="s">
        <v>820</v>
      </c>
      <c r="E368" s="15" t="s">
        <v>57</v>
      </c>
      <c r="F368" s="14" t="n">
        <v>15</v>
      </c>
      <c r="G368" s="16" t="n">
        <v>4.09</v>
      </c>
      <c r="H368" s="16" t="n">
        <f aca="false">TRUNC(G368 * (1 + 22.88 / 100), 2)</f>
        <v>5.02</v>
      </c>
      <c r="I368" s="16" t="n">
        <f aca="false">TRUNC(F368 * H368, 2)</f>
        <v>75.3</v>
      </c>
      <c r="J368" s="17" t="n">
        <f aca="false">I368 / 3327261.39</f>
        <v>2.26312246540991E-005</v>
      </c>
    </row>
    <row r="369" customFormat="false" ht="25.5" hidden="false" customHeight="true" outlineLevel="0" collapsed="false">
      <c r="A369" s="13" t="s">
        <v>992</v>
      </c>
      <c r="B369" s="14" t="s">
        <v>993</v>
      </c>
      <c r="C369" s="13" t="s">
        <v>25</v>
      </c>
      <c r="D369" s="13" t="s">
        <v>994</v>
      </c>
      <c r="E369" s="15" t="s">
        <v>144</v>
      </c>
      <c r="F369" s="14" t="n">
        <v>1</v>
      </c>
      <c r="G369" s="16" t="n">
        <v>88.4</v>
      </c>
      <c r="H369" s="16" t="n">
        <f aca="false">TRUNC(G369 * (1 + 22.88 / 100), 2)</f>
        <v>108.62</v>
      </c>
      <c r="I369" s="16" t="n">
        <f aca="false">TRUNC(F369 * H369, 2)</f>
        <v>108.62</v>
      </c>
      <c r="J369" s="17" t="n">
        <f aca="false">I369 / 3327261.39</f>
        <v>3.26454664266699E-005</v>
      </c>
    </row>
    <row r="370" customFormat="false" ht="24" hidden="false" customHeight="true" outlineLevel="0" collapsed="false">
      <c r="A370" s="13" t="s">
        <v>995</v>
      </c>
      <c r="B370" s="14" t="s">
        <v>996</v>
      </c>
      <c r="C370" s="13" t="s">
        <v>45</v>
      </c>
      <c r="D370" s="13" t="s">
        <v>997</v>
      </c>
      <c r="E370" s="15" t="s">
        <v>649</v>
      </c>
      <c r="F370" s="14" t="n">
        <v>1</v>
      </c>
      <c r="G370" s="16" t="n">
        <v>500.48</v>
      </c>
      <c r="H370" s="16" t="n">
        <f aca="false">TRUNC(G370 * (1 + 22.88 / 100), 2)</f>
        <v>614.98</v>
      </c>
      <c r="I370" s="16" t="n">
        <f aca="false">TRUNC(F370 * H370, 2)</f>
        <v>614.98</v>
      </c>
      <c r="J370" s="17" t="n">
        <f aca="false">I370 / 3327261.39</f>
        <v>0.000184830684432641</v>
      </c>
    </row>
    <row r="371" customFormat="false" ht="24" hidden="false" customHeight="true" outlineLevel="0" collapsed="false">
      <c r="A371" s="9" t="s">
        <v>998</v>
      </c>
      <c r="B371" s="9"/>
      <c r="C371" s="9"/>
      <c r="D371" s="9" t="s">
        <v>999</v>
      </c>
      <c r="E371" s="9"/>
      <c r="F371" s="10"/>
      <c r="G371" s="9"/>
      <c r="H371" s="9"/>
      <c r="I371" s="11" t="n">
        <v>25590.39</v>
      </c>
      <c r="J371" s="12" t="n">
        <f aca="false">I371 / 3327261.39</f>
        <v>0.00769112702624184</v>
      </c>
    </row>
    <row r="372" customFormat="false" ht="39" hidden="false" customHeight="true" outlineLevel="0" collapsed="false">
      <c r="A372" s="13" t="s">
        <v>1000</v>
      </c>
      <c r="B372" s="14" t="s">
        <v>1001</v>
      </c>
      <c r="C372" s="13" t="s">
        <v>25</v>
      </c>
      <c r="D372" s="13" t="s">
        <v>1002</v>
      </c>
      <c r="E372" s="15" t="s">
        <v>57</v>
      </c>
      <c r="F372" s="14" t="n">
        <v>1100</v>
      </c>
      <c r="G372" s="16" t="n">
        <v>6.26</v>
      </c>
      <c r="H372" s="16" t="n">
        <f aca="false">TRUNC(G372 * (1 + 22.88 / 100), 2)</f>
        <v>7.69</v>
      </c>
      <c r="I372" s="16" t="n">
        <f aca="false">TRUNC(F372 * H372, 2)</f>
        <v>8459</v>
      </c>
      <c r="J372" s="17" t="n">
        <f aca="false">I372 / 3327261.39</f>
        <v>0.00254233106705211</v>
      </c>
    </row>
    <row r="373" customFormat="false" ht="39" hidden="false" customHeight="true" outlineLevel="0" collapsed="false">
      <c r="A373" s="13" t="s">
        <v>1003</v>
      </c>
      <c r="B373" s="14" t="s">
        <v>1004</v>
      </c>
      <c r="C373" s="13" t="s">
        <v>25</v>
      </c>
      <c r="D373" s="13" t="s">
        <v>1005</v>
      </c>
      <c r="E373" s="15" t="s">
        <v>57</v>
      </c>
      <c r="F373" s="14" t="n">
        <v>650</v>
      </c>
      <c r="G373" s="16" t="n">
        <v>8.69</v>
      </c>
      <c r="H373" s="16" t="n">
        <f aca="false">TRUNC(G373 * (1 + 22.88 / 100), 2)</f>
        <v>10.67</v>
      </c>
      <c r="I373" s="16" t="n">
        <f aca="false">TRUNC(F373 * H373, 2)</f>
        <v>6935.5</v>
      </c>
      <c r="J373" s="17" t="n">
        <f aca="false">I373 / 3327261.39</f>
        <v>0.00208444699320723</v>
      </c>
    </row>
    <row r="374" customFormat="false" ht="39" hidden="false" customHeight="true" outlineLevel="0" collapsed="false">
      <c r="A374" s="13" t="s">
        <v>1006</v>
      </c>
      <c r="B374" s="14" t="s">
        <v>838</v>
      </c>
      <c r="C374" s="13" t="s">
        <v>25</v>
      </c>
      <c r="D374" s="13" t="s">
        <v>839</v>
      </c>
      <c r="E374" s="15" t="s">
        <v>144</v>
      </c>
      <c r="F374" s="14" t="n">
        <v>19</v>
      </c>
      <c r="G374" s="16" t="n">
        <v>12.15</v>
      </c>
      <c r="H374" s="16" t="n">
        <f aca="false">TRUNC(G374 * (1 + 22.88 / 100), 2)</f>
        <v>14.92</v>
      </c>
      <c r="I374" s="16" t="n">
        <f aca="false">TRUNC(F374 * H374, 2)</f>
        <v>283.48</v>
      </c>
      <c r="J374" s="17" t="n">
        <f aca="false">I374 / 3327261.39</f>
        <v>8.5199197409615E-005</v>
      </c>
    </row>
    <row r="375" customFormat="false" ht="39" hidden="false" customHeight="true" outlineLevel="0" collapsed="false">
      <c r="A375" s="13" t="s">
        <v>1007</v>
      </c>
      <c r="B375" s="14" t="s">
        <v>888</v>
      </c>
      <c r="C375" s="13" t="s">
        <v>25</v>
      </c>
      <c r="D375" s="13" t="s">
        <v>889</v>
      </c>
      <c r="E375" s="15" t="s">
        <v>144</v>
      </c>
      <c r="F375" s="14" t="n">
        <v>2</v>
      </c>
      <c r="G375" s="16" t="n">
        <v>45.77</v>
      </c>
      <c r="H375" s="16" t="n">
        <f aca="false">TRUNC(G375 * (1 + 22.88 / 100), 2)</f>
        <v>56.24</v>
      </c>
      <c r="I375" s="16" t="n">
        <f aca="false">TRUNC(F375 * H375, 2)</f>
        <v>112.48</v>
      </c>
      <c r="J375" s="17" t="n">
        <f aca="false">I375 / 3327261.39</f>
        <v>3.38055796692306E-005</v>
      </c>
    </row>
    <row r="376" customFormat="false" ht="24" hidden="false" customHeight="true" outlineLevel="0" collapsed="false">
      <c r="A376" s="13" t="s">
        <v>1008</v>
      </c>
      <c r="B376" s="14" t="s">
        <v>1009</v>
      </c>
      <c r="C376" s="13" t="s">
        <v>45</v>
      </c>
      <c r="D376" s="13" t="s">
        <v>1010</v>
      </c>
      <c r="E376" s="15" t="s">
        <v>144</v>
      </c>
      <c r="F376" s="14" t="n">
        <v>17</v>
      </c>
      <c r="G376" s="16" t="n">
        <v>8.9</v>
      </c>
      <c r="H376" s="16" t="n">
        <f aca="false">TRUNC(G376 * (1 + 22.88 / 100), 2)</f>
        <v>10.93</v>
      </c>
      <c r="I376" s="16" t="n">
        <f aca="false">TRUNC(F376 * H376, 2)</f>
        <v>185.81</v>
      </c>
      <c r="J376" s="17" t="n">
        <f aca="false">I376 / 3327261.39</f>
        <v>5.58447258031627E-005</v>
      </c>
    </row>
    <row r="377" customFormat="false" ht="39" hidden="false" customHeight="true" outlineLevel="0" collapsed="false">
      <c r="A377" s="13" t="s">
        <v>1008</v>
      </c>
      <c r="B377" s="14" t="s">
        <v>870</v>
      </c>
      <c r="C377" s="13" t="s">
        <v>25</v>
      </c>
      <c r="D377" s="13" t="s">
        <v>871</v>
      </c>
      <c r="E377" s="15" t="s">
        <v>144</v>
      </c>
      <c r="F377" s="14" t="n">
        <v>2</v>
      </c>
      <c r="G377" s="16" t="n">
        <v>29.11</v>
      </c>
      <c r="H377" s="16" t="n">
        <f aca="false">TRUNC(G377 * (1 + 22.88 / 100), 2)</f>
        <v>35.77</v>
      </c>
      <c r="I377" s="16" t="n">
        <f aca="false">TRUNC(F377 * H377, 2)</f>
        <v>71.54</v>
      </c>
      <c r="J377" s="17" t="n">
        <f aca="false">I377 / 3327261.39</f>
        <v>2.1501166158755E-005</v>
      </c>
    </row>
    <row r="378" customFormat="false" ht="24" hidden="false" customHeight="true" outlineLevel="0" collapsed="false">
      <c r="A378" s="13" t="s">
        <v>1011</v>
      </c>
      <c r="B378" s="14" t="s">
        <v>1012</v>
      </c>
      <c r="C378" s="13" t="s">
        <v>45</v>
      </c>
      <c r="D378" s="13" t="s">
        <v>1013</v>
      </c>
      <c r="E378" s="15" t="s">
        <v>649</v>
      </c>
      <c r="F378" s="14" t="n">
        <v>17</v>
      </c>
      <c r="G378" s="16" t="n">
        <v>54.73</v>
      </c>
      <c r="H378" s="16" t="n">
        <f aca="false">TRUNC(G378 * (1 + 22.88 / 100), 2)</f>
        <v>67.25</v>
      </c>
      <c r="I378" s="16" t="n">
        <f aca="false">TRUNC(F378 * H378, 2)</f>
        <v>1143.25</v>
      </c>
      <c r="J378" s="17" t="n">
        <f aca="false">I378 / 3327261.39</f>
        <v>0.000343600897553769</v>
      </c>
    </row>
    <row r="379" customFormat="false" ht="25.5" hidden="false" customHeight="true" outlineLevel="0" collapsed="false">
      <c r="A379" s="13" t="s">
        <v>1014</v>
      </c>
      <c r="B379" s="14" t="s">
        <v>806</v>
      </c>
      <c r="C379" s="13" t="s">
        <v>45</v>
      </c>
      <c r="D379" s="13" t="s">
        <v>807</v>
      </c>
      <c r="E379" s="15" t="s">
        <v>57</v>
      </c>
      <c r="F379" s="14" t="n">
        <v>130</v>
      </c>
      <c r="G379" s="16" t="n">
        <v>20.03</v>
      </c>
      <c r="H379" s="16" t="n">
        <f aca="false">TRUNC(G379 * (1 + 22.88 / 100), 2)</f>
        <v>24.61</v>
      </c>
      <c r="I379" s="16" t="n">
        <f aca="false">TRUNC(F379 * H379, 2)</f>
        <v>3199.3</v>
      </c>
      <c r="J379" s="17" t="n">
        <f aca="false">I379 / 3327261.39</f>
        <v>0.000961541527700654</v>
      </c>
    </row>
    <row r="380" customFormat="false" ht="39" hidden="false" customHeight="true" outlineLevel="0" collapsed="false">
      <c r="A380" s="13" t="s">
        <v>1015</v>
      </c>
      <c r="B380" s="14" t="s">
        <v>827</v>
      </c>
      <c r="C380" s="13" t="s">
        <v>25</v>
      </c>
      <c r="D380" s="13" t="s">
        <v>828</v>
      </c>
      <c r="E380" s="15" t="s">
        <v>57</v>
      </c>
      <c r="F380" s="14" t="n">
        <v>42</v>
      </c>
      <c r="G380" s="16" t="n">
        <v>14.68</v>
      </c>
      <c r="H380" s="16" t="n">
        <f aca="false">TRUNC(G380 * (1 + 22.88 / 100), 2)</f>
        <v>18.03</v>
      </c>
      <c r="I380" s="16" t="n">
        <f aca="false">TRUNC(F380 * H380, 2)</f>
        <v>757.26</v>
      </c>
      <c r="J380" s="17" t="n">
        <f aca="false">I380 / 3327261.39</f>
        <v>0.000227592578772418</v>
      </c>
    </row>
    <row r="381" customFormat="false" ht="25.5" hidden="false" customHeight="true" outlineLevel="0" collapsed="false">
      <c r="A381" s="13" t="s">
        <v>1016</v>
      </c>
      <c r="B381" s="14" t="s">
        <v>852</v>
      </c>
      <c r="C381" s="13" t="s">
        <v>45</v>
      </c>
      <c r="D381" s="13" t="s">
        <v>853</v>
      </c>
      <c r="E381" s="15" t="s">
        <v>76</v>
      </c>
      <c r="F381" s="14" t="n">
        <v>17</v>
      </c>
      <c r="G381" s="16" t="n">
        <v>15.96</v>
      </c>
      <c r="H381" s="16" t="n">
        <f aca="false">TRUNC(G381 * (1 + 22.88 / 100), 2)</f>
        <v>19.61</v>
      </c>
      <c r="I381" s="16" t="n">
        <f aca="false">TRUNC(F381 * H381, 2)</f>
        <v>333.37</v>
      </c>
      <c r="J381" s="17" t="n">
        <f aca="false">I381 / 3327261.39</f>
        <v>0.000100193510795976</v>
      </c>
    </row>
    <row r="382" customFormat="false" ht="25.5" hidden="false" customHeight="true" outlineLevel="0" collapsed="false">
      <c r="A382" s="13" t="s">
        <v>1017</v>
      </c>
      <c r="B382" s="14" t="s">
        <v>825</v>
      </c>
      <c r="C382" s="13" t="s">
        <v>45</v>
      </c>
      <c r="D382" s="13" t="s">
        <v>826</v>
      </c>
      <c r="E382" s="15" t="s">
        <v>57</v>
      </c>
      <c r="F382" s="14" t="n">
        <v>57</v>
      </c>
      <c r="G382" s="16" t="n">
        <v>24.49</v>
      </c>
      <c r="H382" s="16" t="n">
        <f aca="false">TRUNC(G382 * (1 + 22.88 / 100), 2)</f>
        <v>30.09</v>
      </c>
      <c r="I382" s="16" t="n">
        <f aca="false">TRUNC(F382 * H382, 2)</f>
        <v>1715.13</v>
      </c>
      <c r="J382" s="17" t="n">
        <f aca="false">I382 / 3327261.39</f>
        <v>0.000515477985936055</v>
      </c>
    </row>
    <row r="383" customFormat="false" ht="25.5" hidden="false" customHeight="true" outlineLevel="0" collapsed="false">
      <c r="A383" s="13" t="s">
        <v>1018</v>
      </c>
      <c r="B383" s="14" t="s">
        <v>830</v>
      </c>
      <c r="C383" s="13" t="s">
        <v>45</v>
      </c>
      <c r="D383" s="13" t="s">
        <v>831</v>
      </c>
      <c r="E383" s="15" t="s">
        <v>57</v>
      </c>
      <c r="F383" s="14" t="n">
        <v>45</v>
      </c>
      <c r="G383" s="16" t="n">
        <v>37.77</v>
      </c>
      <c r="H383" s="16" t="n">
        <f aca="false">TRUNC(G383 * (1 + 22.88 / 100), 2)</f>
        <v>46.41</v>
      </c>
      <c r="I383" s="16" t="n">
        <f aca="false">TRUNC(F383 * H383, 2)</f>
        <v>2088.45</v>
      </c>
      <c r="J383" s="17" t="n">
        <f aca="false">I383 / 3327261.39</f>
        <v>0.000627678368245063</v>
      </c>
    </row>
    <row r="384" customFormat="false" ht="25.5" hidden="false" customHeight="true" outlineLevel="0" collapsed="false">
      <c r="A384" s="13" t="s">
        <v>1019</v>
      </c>
      <c r="B384" s="14" t="s">
        <v>832</v>
      </c>
      <c r="C384" s="13" t="s">
        <v>45</v>
      </c>
      <c r="D384" s="13" t="s">
        <v>833</v>
      </c>
      <c r="E384" s="15" t="s">
        <v>57</v>
      </c>
      <c r="F384" s="14" t="n">
        <v>6</v>
      </c>
      <c r="G384" s="16" t="n">
        <v>41.48</v>
      </c>
      <c r="H384" s="16" t="n">
        <f aca="false">TRUNC(G384 * (1 + 22.88 / 100), 2)</f>
        <v>50.97</v>
      </c>
      <c r="I384" s="16" t="n">
        <f aca="false">TRUNC(F384 * H384, 2)</f>
        <v>305.82</v>
      </c>
      <c r="J384" s="17" t="n">
        <f aca="false">I384 / 3327261.39</f>
        <v>9.19134279378032E-005</v>
      </c>
    </row>
    <row r="385" customFormat="false" ht="24" hidden="false" customHeight="true" outlineLevel="0" collapsed="false">
      <c r="A385" s="9" t="s">
        <v>1020</v>
      </c>
      <c r="B385" s="9"/>
      <c r="C385" s="9"/>
      <c r="D385" s="9" t="s">
        <v>1021</v>
      </c>
      <c r="E385" s="9"/>
      <c r="F385" s="10"/>
      <c r="G385" s="9"/>
      <c r="H385" s="9"/>
      <c r="I385" s="11" t="n">
        <v>96471.95</v>
      </c>
      <c r="J385" s="12" t="n">
        <f aca="false">I385 / 3327261.39</f>
        <v>0.0289944007074238</v>
      </c>
    </row>
    <row r="386" customFormat="false" ht="25.5" hidden="false" customHeight="true" outlineLevel="0" collapsed="false">
      <c r="A386" s="13" t="s">
        <v>1022</v>
      </c>
      <c r="B386" s="14" t="s">
        <v>1023</v>
      </c>
      <c r="C386" s="13" t="s">
        <v>45</v>
      </c>
      <c r="D386" s="13" t="s">
        <v>1024</v>
      </c>
      <c r="E386" s="15" t="s">
        <v>649</v>
      </c>
      <c r="F386" s="14" t="n">
        <v>7</v>
      </c>
      <c r="G386" s="16" t="n">
        <v>55.48</v>
      </c>
      <c r="H386" s="16" t="n">
        <f aca="false">TRUNC(G386 * (1 + 22.88 / 100), 2)</f>
        <v>68.17</v>
      </c>
      <c r="I386" s="16" t="n">
        <f aca="false">TRUNC(F386 * H386, 2)</f>
        <v>477.19</v>
      </c>
      <c r="J386" s="17" t="n">
        <f aca="false">I386 / 3327261.39</f>
        <v>0.000143418248242889</v>
      </c>
    </row>
    <row r="387" customFormat="false" ht="39" hidden="false" customHeight="true" outlineLevel="0" collapsed="false">
      <c r="A387" s="13" t="s">
        <v>1025</v>
      </c>
      <c r="B387" s="14" t="s">
        <v>1026</v>
      </c>
      <c r="C387" s="13" t="s">
        <v>25</v>
      </c>
      <c r="D387" s="13" t="s">
        <v>1027</v>
      </c>
      <c r="E387" s="15" t="s">
        <v>144</v>
      </c>
      <c r="F387" s="14" t="n">
        <v>36</v>
      </c>
      <c r="G387" s="16" t="n">
        <v>584.69</v>
      </c>
      <c r="H387" s="16" t="n">
        <f aca="false">TRUNC(G387 * (1 + 22.88 / 100), 2)</f>
        <v>718.46</v>
      </c>
      <c r="I387" s="16" t="n">
        <f aca="false">TRUNC(F387 * H387, 2)</f>
        <v>25864.56</v>
      </c>
      <c r="J387" s="17" t="n">
        <f aca="false">I387 / 3327261.39</f>
        <v>0.00777352812668559</v>
      </c>
    </row>
    <row r="388" customFormat="false" ht="39" hidden="false" customHeight="true" outlineLevel="0" collapsed="false">
      <c r="A388" s="13" t="s">
        <v>1028</v>
      </c>
      <c r="B388" s="14" t="s">
        <v>1029</v>
      </c>
      <c r="C388" s="13" t="s">
        <v>45</v>
      </c>
      <c r="D388" s="13" t="s">
        <v>1030</v>
      </c>
      <c r="E388" s="15" t="s">
        <v>144</v>
      </c>
      <c r="F388" s="14" t="n">
        <v>7</v>
      </c>
      <c r="G388" s="16" t="n">
        <v>2717.05</v>
      </c>
      <c r="H388" s="16" t="n">
        <f aca="false">TRUNC(G388 * (1 + 22.88 / 100), 2)</f>
        <v>3338.71</v>
      </c>
      <c r="I388" s="16" t="n">
        <f aca="false">TRUNC(F388 * H388, 2)</f>
        <v>23370.97</v>
      </c>
      <c r="J388" s="17" t="n">
        <f aca="false">I388 / 3327261.39</f>
        <v>0.0070240859555672</v>
      </c>
    </row>
    <row r="389" customFormat="false" ht="25.5" hidden="false" customHeight="true" outlineLevel="0" collapsed="false">
      <c r="A389" s="13" t="s">
        <v>1031</v>
      </c>
      <c r="B389" s="14" t="s">
        <v>1032</v>
      </c>
      <c r="C389" s="13" t="s">
        <v>25</v>
      </c>
      <c r="D389" s="13" t="s">
        <v>1033</v>
      </c>
      <c r="E389" s="15" t="s">
        <v>144</v>
      </c>
      <c r="F389" s="14" t="n">
        <v>25</v>
      </c>
      <c r="G389" s="16" t="n">
        <v>38.22</v>
      </c>
      <c r="H389" s="16" t="n">
        <f aca="false">TRUNC(G389 * (1 + 22.88 / 100), 2)</f>
        <v>46.96</v>
      </c>
      <c r="I389" s="16" t="n">
        <f aca="false">TRUNC(F389 * H389, 2)</f>
        <v>1174</v>
      </c>
      <c r="J389" s="17" t="n">
        <f aca="false">I389 / 3327261.39</f>
        <v>0.000352842732322873</v>
      </c>
    </row>
    <row r="390" customFormat="false" ht="39" hidden="false" customHeight="true" outlineLevel="0" collapsed="false">
      <c r="A390" s="13" t="s">
        <v>1034</v>
      </c>
      <c r="B390" s="14" t="s">
        <v>1035</v>
      </c>
      <c r="C390" s="13" t="s">
        <v>45</v>
      </c>
      <c r="D390" s="13" t="s">
        <v>1036</v>
      </c>
      <c r="E390" s="15" t="s">
        <v>57</v>
      </c>
      <c r="F390" s="14" t="n">
        <v>500</v>
      </c>
      <c r="G390" s="16" t="n">
        <v>9.85</v>
      </c>
      <c r="H390" s="16" t="n">
        <f aca="false">TRUNC(G390 * (1 + 22.88 / 100), 2)</f>
        <v>12.1</v>
      </c>
      <c r="I390" s="16" t="n">
        <f aca="false">TRUNC(F390 * H390, 2)</f>
        <v>6050</v>
      </c>
      <c r="J390" s="17" t="n">
        <f aca="false">I390 / 3327261.39</f>
        <v>0.00181831220660424</v>
      </c>
    </row>
    <row r="391" customFormat="false" ht="64.5" hidden="false" customHeight="true" outlineLevel="0" collapsed="false">
      <c r="A391" s="13" t="s">
        <v>1037</v>
      </c>
      <c r="B391" s="14" t="s">
        <v>983</v>
      </c>
      <c r="C391" s="13" t="s">
        <v>25</v>
      </c>
      <c r="D391" s="13" t="s">
        <v>984</v>
      </c>
      <c r="E391" s="15" t="s">
        <v>113</v>
      </c>
      <c r="F391" s="14" t="n">
        <v>100</v>
      </c>
      <c r="G391" s="16" t="n">
        <v>10.99</v>
      </c>
      <c r="H391" s="16" t="n">
        <f aca="false">TRUNC(G391 * (1 + 22.88 / 100), 2)</f>
        <v>13.5</v>
      </c>
      <c r="I391" s="16" t="n">
        <f aca="false">TRUNC(F391 * H391, 2)</f>
        <v>1350</v>
      </c>
      <c r="J391" s="17" t="n">
        <f aca="false">I391 / 3327261.39</f>
        <v>0.000405739087424087</v>
      </c>
    </row>
    <row r="392" customFormat="false" ht="64.5" hidden="false" customHeight="true" outlineLevel="0" collapsed="false">
      <c r="A392" s="13" t="s">
        <v>1038</v>
      </c>
      <c r="B392" s="14" t="s">
        <v>327</v>
      </c>
      <c r="C392" s="13" t="s">
        <v>25</v>
      </c>
      <c r="D392" s="13" t="s">
        <v>328</v>
      </c>
      <c r="E392" s="15" t="s">
        <v>113</v>
      </c>
      <c r="F392" s="14" t="n">
        <v>100</v>
      </c>
      <c r="G392" s="16" t="n">
        <v>21.11</v>
      </c>
      <c r="H392" s="16" t="n">
        <f aca="false">TRUNC(G392 * (1 + 22.88 / 100), 2)</f>
        <v>25.93</v>
      </c>
      <c r="I392" s="16" t="n">
        <f aca="false">TRUNC(F392 * H392, 2)</f>
        <v>2593</v>
      </c>
      <c r="J392" s="17" t="n">
        <f aca="false">I392 / 3327261.39</f>
        <v>0.000779319595326413</v>
      </c>
    </row>
    <row r="393" customFormat="false" ht="39" hidden="false" customHeight="true" outlineLevel="0" collapsed="false">
      <c r="A393" s="13" t="s">
        <v>1039</v>
      </c>
      <c r="B393" s="14" t="s">
        <v>989</v>
      </c>
      <c r="C393" s="13" t="s">
        <v>25</v>
      </c>
      <c r="D393" s="13" t="s">
        <v>990</v>
      </c>
      <c r="E393" s="15" t="s">
        <v>144</v>
      </c>
      <c r="F393" s="14" t="n">
        <v>30</v>
      </c>
      <c r="G393" s="16" t="n">
        <v>222.08</v>
      </c>
      <c r="H393" s="16" t="n">
        <f aca="false">TRUNC(G393 * (1 + 22.88 / 100), 2)</f>
        <v>272.89</v>
      </c>
      <c r="I393" s="16" t="n">
        <f aca="false">TRUNC(F393 * H393, 2)</f>
        <v>8186.7</v>
      </c>
      <c r="J393" s="17" t="n">
        <f aca="false">I393 / 3327261.39</f>
        <v>0.00246049199038131</v>
      </c>
    </row>
    <row r="394" customFormat="false" ht="39" hidden="false" customHeight="true" outlineLevel="0" collapsed="false">
      <c r="A394" s="13" t="s">
        <v>1040</v>
      </c>
      <c r="B394" s="14" t="s">
        <v>1001</v>
      </c>
      <c r="C394" s="13" t="s">
        <v>25</v>
      </c>
      <c r="D394" s="13" t="s">
        <v>1002</v>
      </c>
      <c r="E394" s="15" t="s">
        <v>57</v>
      </c>
      <c r="F394" s="14" t="n">
        <v>3160</v>
      </c>
      <c r="G394" s="16" t="n">
        <v>6.26</v>
      </c>
      <c r="H394" s="16" t="n">
        <f aca="false">TRUNC(G394 * (1 + 22.88 / 100), 2)</f>
        <v>7.69</v>
      </c>
      <c r="I394" s="16" t="n">
        <f aca="false">TRUNC(F394 * H394, 2)</f>
        <v>24300.4</v>
      </c>
      <c r="J394" s="17" t="n">
        <f aca="false">I394 / 3327261.39</f>
        <v>0.00730342379262244</v>
      </c>
    </row>
    <row r="395" customFormat="false" ht="25.5" hidden="false" customHeight="true" outlineLevel="0" collapsed="false">
      <c r="A395" s="13" t="s">
        <v>1041</v>
      </c>
      <c r="B395" s="14" t="s">
        <v>1042</v>
      </c>
      <c r="C395" s="13" t="s">
        <v>45</v>
      </c>
      <c r="D395" s="13" t="s">
        <v>1043</v>
      </c>
      <c r="E395" s="15" t="s">
        <v>649</v>
      </c>
      <c r="F395" s="14" t="n">
        <v>7</v>
      </c>
      <c r="G395" s="16" t="n">
        <v>361</v>
      </c>
      <c r="H395" s="16" t="n">
        <f aca="false">TRUNC(G395 * (1 + 22.88 / 100), 2)</f>
        <v>443.59</v>
      </c>
      <c r="I395" s="16" t="n">
        <f aca="false">TRUNC(F395 * H395, 2)</f>
        <v>3105.13</v>
      </c>
      <c r="J395" s="17" t="n">
        <f aca="false">I395 / 3327261.39</f>
        <v>0.000933238972246782</v>
      </c>
    </row>
    <row r="396" customFormat="false" ht="24" hidden="false" customHeight="true" outlineLevel="0" collapsed="false">
      <c r="A396" s="9" t="s">
        <v>1044</v>
      </c>
      <c r="B396" s="9"/>
      <c r="C396" s="9"/>
      <c r="D396" s="9" t="s">
        <v>1045</v>
      </c>
      <c r="E396" s="9"/>
      <c r="F396" s="10"/>
      <c r="G396" s="9"/>
      <c r="H396" s="9"/>
      <c r="I396" s="11" t="n">
        <v>51655.13</v>
      </c>
      <c r="J396" s="12" t="n">
        <f aca="false">I396 / 3327261.39</f>
        <v>0.0155248187459056</v>
      </c>
    </row>
    <row r="397" customFormat="false" ht="25.5" hidden="false" customHeight="true" outlineLevel="0" collapsed="false">
      <c r="A397" s="13" t="s">
        <v>1046</v>
      </c>
      <c r="B397" s="14" t="s">
        <v>1047</v>
      </c>
      <c r="C397" s="13" t="s">
        <v>45</v>
      </c>
      <c r="D397" s="13" t="s">
        <v>1048</v>
      </c>
      <c r="E397" s="15" t="s">
        <v>144</v>
      </c>
      <c r="F397" s="14" t="n">
        <v>1</v>
      </c>
      <c r="G397" s="16" t="n">
        <v>42037.06</v>
      </c>
      <c r="H397" s="16" t="n">
        <f aca="false">TRUNC(G397 * (1 + 22.88 / 100), 2)</f>
        <v>51655.13</v>
      </c>
      <c r="I397" s="16" t="n">
        <f aca="false">TRUNC(F397 * H397, 2)</f>
        <v>51655.13</v>
      </c>
      <c r="J397" s="17" t="n">
        <f aca="false">I397 / 3327261.39</f>
        <v>0.0155248187459056</v>
      </c>
    </row>
    <row r="398" customFormat="false" ht="24" hidden="false" customHeight="true" outlineLevel="0" collapsed="false">
      <c r="A398" s="9" t="s">
        <v>1049</v>
      </c>
      <c r="B398" s="9"/>
      <c r="C398" s="9"/>
      <c r="D398" s="9" t="s">
        <v>1050</v>
      </c>
      <c r="E398" s="9"/>
      <c r="F398" s="10"/>
      <c r="G398" s="9"/>
      <c r="H398" s="9"/>
      <c r="I398" s="11" t="n">
        <v>73463.98</v>
      </c>
      <c r="J398" s="12" t="n">
        <f aca="false">I398 / 3327261.39</f>
        <v>0.0220794134842529</v>
      </c>
    </row>
    <row r="399" customFormat="false" ht="39" hidden="false" customHeight="true" outlineLevel="0" collapsed="false">
      <c r="A399" s="13" t="s">
        <v>1051</v>
      </c>
      <c r="B399" s="14" t="s">
        <v>1052</v>
      </c>
      <c r="C399" s="13" t="s">
        <v>25</v>
      </c>
      <c r="D399" s="13" t="s">
        <v>1053</v>
      </c>
      <c r="E399" s="15" t="s">
        <v>57</v>
      </c>
      <c r="F399" s="14" t="n">
        <v>60</v>
      </c>
      <c r="G399" s="16" t="n">
        <v>9.29</v>
      </c>
      <c r="H399" s="16" t="n">
        <f aca="false">TRUNC(G399 * (1 + 22.88 / 100), 2)</f>
        <v>11.41</v>
      </c>
      <c r="I399" s="16" t="n">
        <f aca="false">TRUNC(F399 * H399, 2)</f>
        <v>684.6</v>
      </c>
      <c r="J399" s="17" t="n">
        <f aca="false">I399 / 3327261.39</f>
        <v>0.000205754799444837</v>
      </c>
    </row>
    <row r="400" customFormat="false" ht="64.5" hidden="false" customHeight="true" outlineLevel="0" collapsed="false">
      <c r="A400" s="13" t="s">
        <v>1054</v>
      </c>
      <c r="B400" s="14" t="s">
        <v>983</v>
      </c>
      <c r="C400" s="13" t="s">
        <v>25</v>
      </c>
      <c r="D400" s="13" t="s">
        <v>984</v>
      </c>
      <c r="E400" s="15" t="s">
        <v>113</v>
      </c>
      <c r="F400" s="14" t="n">
        <v>12</v>
      </c>
      <c r="G400" s="16" t="n">
        <v>10.99</v>
      </c>
      <c r="H400" s="16" t="n">
        <f aca="false">TRUNC(G400 * (1 + 22.88 / 100), 2)</f>
        <v>13.5</v>
      </c>
      <c r="I400" s="16" t="n">
        <f aca="false">TRUNC(F400 * H400, 2)</f>
        <v>162</v>
      </c>
      <c r="J400" s="17" t="n">
        <f aca="false">I400 / 3327261.39</f>
        <v>4.86886904908905E-005</v>
      </c>
    </row>
    <row r="401" customFormat="false" ht="64.5" hidden="false" customHeight="true" outlineLevel="0" collapsed="false">
      <c r="A401" s="13" t="s">
        <v>1055</v>
      </c>
      <c r="B401" s="14" t="s">
        <v>327</v>
      </c>
      <c r="C401" s="13" t="s">
        <v>25</v>
      </c>
      <c r="D401" s="13" t="s">
        <v>328</v>
      </c>
      <c r="E401" s="15" t="s">
        <v>113</v>
      </c>
      <c r="F401" s="14" t="n">
        <v>12</v>
      </c>
      <c r="G401" s="16" t="n">
        <v>21.11</v>
      </c>
      <c r="H401" s="16" t="n">
        <f aca="false">TRUNC(G401 * (1 + 22.88 / 100), 2)</f>
        <v>25.93</v>
      </c>
      <c r="I401" s="16" t="n">
        <f aca="false">TRUNC(F401 * H401, 2)</f>
        <v>311.16</v>
      </c>
      <c r="J401" s="17" t="n">
        <f aca="false">I401 / 3327261.39</f>
        <v>9.35183514391696E-005</v>
      </c>
    </row>
    <row r="402" customFormat="false" ht="51.75" hidden="false" customHeight="true" outlineLevel="0" collapsed="false">
      <c r="A402" s="13" t="s">
        <v>1056</v>
      </c>
      <c r="B402" s="14" t="s">
        <v>1057</v>
      </c>
      <c r="C402" s="13" t="s">
        <v>25</v>
      </c>
      <c r="D402" s="13" t="s">
        <v>1058</v>
      </c>
      <c r="E402" s="15" t="s">
        <v>144</v>
      </c>
      <c r="F402" s="14" t="n">
        <v>3</v>
      </c>
      <c r="G402" s="16" t="n">
        <v>598.99</v>
      </c>
      <c r="H402" s="16" t="n">
        <f aca="false">TRUNC(G402 * (1 + 22.88 / 100), 2)</f>
        <v>736.03</v>
      </c>
      <c r="I402" s="16" t="n">
        <f aca="false">TRUNC(F402 * H402, 2)</f>
        <v>2208.09</v>
      </c>
      <c r="J402" s="17" t="n">
        <f aca="false">I402 / 3327261.39</f>
        <v>0.000663635867815002</v>
      </c>
    </row>
    <row r="403" customFormat="false" ht="39" hidden="false" customHeight="true" outlineLevel="0" collapsed="false">
      <c r="A403" s="13" t="s">
        <v>1059</v>
      </c>
      <c r="B403" s="14" t="s">
        <v>741</v>
      </c>
      <c r="C403" s="13" t="s">
        <v>25</v>
      </c>
      <c r="D403" s="13" t="s">
        <v>742</v>
      </c>
      <c r="E403" s="15" t="s">
        <v>144</v>
      </c>
      <c r="F403" s="14" t="n">
        <v>3</v>
      </c>
      <c r="G403" s="16" t="n">
        <v>398.18</v>
      </c>
      <c r="H403" s="16" t="n">
        <f aca="false">TRUNC(G403 * (1 + 22.88 / 100), 2)</f>
        <v>489.28</v>
      </c>
      <c r="I403" s="16" t="n">
        <f aca="false">TRUNC(F403 * H403, 2)</f>
        <v>1467.84</v>
      </c>
      <c r="J403" s="17" t="n">
        <f aca="false">I403 / 3327261.39</f>
        <v>0.000441155601544128</v>
      </c>
    </row>
    <row r="404" customFormat="false" ht="25.5" hidden="false" customHeight="true" outlineLevel="0" collapsed="false">
      <c r="A404" s="13" t="s">
        <v>1060</v>
      </c>
      <c r="B404" s="14" t="s">
        <v>806</v>
      </c>
      <c r="C404" s="13" t="s">
        <v>45</v>
      </c>
      <c r="D404" s="13" t="s">
        <v>807</v>
      </c>
      <c r="E404" s="15" t="s">
        <v>57</v>
      </c>
      <c r="F404" s="14" t="n">
        <v>245</v>
      </c>
      <c r="G404" s="16" t="n">
        <v>20.03</v>
      </c>
      <c r="H404" s="16" t="n">
        <f aca="false">TRUNC(G404 * (1 + 22.88 / 100), 2)</f>
        <v>24.61</v>
      </c>
      <c r="I404" s="16" t="n">
        <f aca="false">TRUNC(F404 * H404, 2)</f>
        <v>6029.45</v>
      </c>
      <c r="J404" s="17" t="n">
        <f aca="false">I404 / 3327261.39</f>
        <v>0.00181213595605123</v>
      </c>
    </row>
    <row r="405" customFormat="false" ht="25.5" hidden="false" customHeight="true" outlineLevel="0" collapsed="false">
      <c r="A405" s="13" t="s">
        <v>1061</v>
      </c>
      <c r="B405" s="14" t="s">
        <v>825</v>
      </c>
      <c r="C405" s="13" t="s">
        <v>45</v>
      </c>
      <c r="D405" s="13" t="s">
        <v>826</v>
      </c>
      <c r="E405" s="15" t="s">
        <v>57</v>
      </c>
      <c r="F405" s="14" t="n">
        <v>80</v>
      </c>
      <c r="G405" s="16" t="n">
        <v>24.49</v>
      </c>
      <c r="H405" s="16" t="n">
        <f aca="false">TRUNC(G405 * (1 + 22.88 / 100), 2)</f>
        <v>30.09</v>
      </c>
      <c r="I405" s="16" t="n">
        <f aca="false">TRUNC(F405 * H405, 2)</f>
        <v>2407.2</v>
      </c>
      <c r="J405" s="17" t="n">
        <f aca="false">I405 / 3327261.39</f>
        <v>0.000723477874997972</v>
      </c>
    </row>
    <row r="406" customFormat="false" ht="39" hidden="false" customHeight="true" outlineLevel="0" collapsed="false">
      <c r="A406" s="13" t="s">
        <v>1062</v>
      </c>
      <c r="B406" s="14" t="s">
        <v>855</v>
      </c>
      <c r="C406" s="13" t="s">
        <v>25</v>
      </c>
      <c r="D406" s="13" t="s">
        <v>856</v>
      </c>
      <c r="E406" s="15" t="s">
        <v>144</v>
      </c>
      <c r="F406" s="14" t="n">
        <v>10</v>
      </c>
      <c r="G406" s="16" t="n">
        <v>32.75</v>
      </c>
      <c r="H406" s="16" t="n">
        <f aca="false">TRUNC(G406 * (1 + 22.88 / 100), 2)</f>
        <v>40.24</v>
      </c>
      <c r="I406" s="16" t="n">
        <f aca="false">TRUNC(F406 * H406, 2)</f>
        <v>402.4</v>
      </c>
      <c r="J406" s="17" t="n">
        <f aca="false">I406 / 3327261.39</f>
        <v>0.000120940302799595</v>
      </c>
    </row>
    <row r="407" customFormat="false" ht="25.5" hidden="false" customHeight="true" outlineLevel="0" collapsed="false">
      <c r="A407" s="13" t="s">
        <v>1063</v>
      </c>
      <c r="B407" s="14" t="s">
        <v>830</v>
      </c>
      <c r="C407" s="13" t="s">
        <v>45</v>
      </c>
      <c r="D407" s="13" t="s">
        <v>831</v>
      </c>
      <c r="E407" s="15" t="s">
        <v>57</v>
      </c>
      <c r="F407" s="14" t="n">
        <v>25</v>
      </c>
      <c r="G407" s="16" t="n">
        <v>37.77</v>
      </c>
      <c r="H407" s="16" t="n">
        <f aca="false">TRUNC(G407 * (1 + 22.88 / 100), 2)</f>
        <v>46.41</v>
      </c>
      <c r="I407" s="16" t="n">
        <f aca="false">TRUNC(F407 * H407, 2)</f>
        <v>1160.25</v>
      </c>
      <c r="J407" s="17" t="n">
        <f aca="false">I407 / 3327261.39</f>
        <v>0.00034871020458059</v>
      </c>
    </row>
    <row r="408" customFormat="false" ht="39" hidden="false" customHeight="true" outlineLevel="0" collapsed="false">
      <c r="A408" s="13" t="s">
        <v>1064</v>
      </c>
      <c r="B408" s="14" t="s">
        <v>850</v>
      </c>
      <c r="C408" s="13" t="s">
        <v>25</v>
      </c>
      <c r="D408" s="13" t="s">
        <v>851</v>
      </c>
      <c r="E408" s="15" t="s">
        <v>144</v>
      </c>
      <c r="F408" s="14" t="n">
        <v>1</v>
      </c>
      <c r="G408" s="16" t="n">
        <v>45.22</v>
      </c>
      <c r="H408" s="16" t="n">
        <f aca="false">TRUNC(G408 * (1 + 22.88 / 100), 2)</f>
        <v>55.56</v>
      </c>
      <c r="I408" s="16" t="n">
        <f aca="false">TRUNC(F408 * H408, 2)</f>
        <v>55.56</v>
      </c>
      <c r="J408" s="17" t="n">
        <f aca="false">I408 / 3327261.39</f>
        <v>1.66984175535424E-005</v>
      </c>
    </row>
    <row r="409" customFormat="false" ht="25.5" hidden="false" customHeight="true" outlineLevel="0" collapsed="false">
      <c r="A409" s="13" t="s">
        <v>1065</v>
      </c>
      <c r="B409" s="14" t="s">
        <v>832</v>
      </c>
      <c r="C409" s="13" t="s">
        <v>45</v>
      </c>
      <c r="D409" s="13" t="s">
        <v>833</v>
      </c>
      <c r="E409" s="15" t="s">
        <v>57</v>
      </c>
      <c r="F409" s="14" t="n">
        <v>70</v>
      </c>
      <c r="G409" s="16" t="n">
        <v>41.48</v>
      </c>
      <c r="H409" s="16" t="n">
        <f aca="false">TRUNC(G409 * (1 + 22.88 / 100), 2)</f>
        <v>50.97</v>
      </c>
      <c r="I409" s="16" t="n">
        <f aca="false">TRUNC(F409 * H409, 2)</f>
        <v>3567.9</v>
      </c>
      <c r="J409" s="17" t="n">
        <f aca="false">I409 / 3327261.39</f>
        <v>0.00107232332594104</v>
      </c>
    </row>
    <row r="410" customFormat="false" ht="39" hidden="false" customHeight="true" outlineLevel="0" collapsed="false">
      <c r="A410" s="13" t="s">
        <v>1066</v>
      </c>
      <c r="B410" s="14" t="s">
        <v>864</v>
      </c>
      <c r="C410" s="13" t="s">
        <v>25</v>
      </c>
      <c r="D410" s="13" t="s">
        <v>865</v>
      </c>
      <c r="E410" s="15" t="s">
        <v>144</v>
      </c>
      <c r="F410" s="14" t="n">
        <v>6</v>
      </c>
      <c r="G410" s="16" t="n">
        <v>45.12</v>
      </c>
      <c r="H410" s="16" t="n">
        <f aca="false">TRUNC(G410 * (1 + 22.88 / 100), 2)</f>
        <v>55.44</v>
      </c>
      <c r="I410" s="16" t="n">
        <f aca="false">TRUNC(F410 * H410, 2)</f>
        <v>332.64</v>
      </c>
      <c r="J410" s="17" t="n">
        <f aca="false">I410 / 3327261.39</f>
        <v>9.99741111412951E-005</v>
      </c>
    </row>
    <row r="411" customFormat="false" ht="25.5" hidden="false" customHeight="true" outlineLevel="0" collapsed="false">
      <c r="A411" s="13" t="s">
        <v>1066</v>
      </c>
      <c r="B411" s="14" t="s">
        <v>1067</v>
      </c>
      <c r="C411" s="13" t="s">
        <v>45</v>
      </c>
      <c r="D411" s="13" t="s">
        <v>1068</v>
      </c>
      <c r="E411" s="15" t="s">
        <v>57</v>
      </c>
      <c r="F411" s="14" t="n">
        <v>10</v>
      </c>
      <c r="G411" s="16" t="n">
        <v>93.24</v>
      </c>
      <c r="H411" s="16" t="n">
        <f aca="false">TRUNC(G411 * (1 + 22.88 / 100), 2)</f>
        <v>114.57</v>
      </c>
      <c r="I411" s="16" t="n">
        <f aca="false">TRUNC(F411 * H411, 2)</f>
        <v>1145.7</v>
      </c>
      <c r="J411" s="17" t="n">
        <f aca="false">I411 / 3327261.39</f>
        <v>0.000344337238860575</v>
      </c>
    </row>
    <row r="412" customFormat="false" ht="25.5" hidden="false" customHeight="true" outlineLevel="0" collapsed="false">
      <c r="A412" s="13" t="s">
        <v>1069</v>
      </c>
      <c r="B412" s="14" t="s">
        <v>835</v>
      </c>
      <c r="C412" s="13" t="s">
        <v>45</v>
      </c>
      <c r="D412" s="13" t="s">
        <v>836</v>
      </c>
      <c r="E412" s="15" t="s">
        <v>144</v>
      </c>
      <c r="F412" s="14" t="n">
        <v>35</v>
      </c>
      <c r="G412" s="16" t="n">
        <v>33.85</v>
      </c>
      <c r="H412" s="16" t="n">
        <f aca="false">TRUNC(G412 * (1 + 22.88 / 100), 2)</f>
        <v>41.59</v>
      </c>
      <c r="I412" s="16" t="n">
        <f aca="false">TRUNC(F412 * H412, 2)</f>
        <v>1455.65</v>
      </c>
      <c r="J412" s="17" t="n">
        <f aca="false">I412 / 3327261.39</f>
        <v>0.000437491927858424</v>
      </c>
    </row>
    <row r="413" customFormat="false" ht="39" hidden="false" customHeight="true" outlineLevel="0" collapsed="false">
      <c r="A413" s="13" t="s">
        <v>1070</v>
      </c>
      <c r="B413" s="14" t="s">
        <v>1071</v>
      </c>
      <c r="C413" s="13" t="s">
        <v>25</v>
      </c>
      <c r="D413" s="13" t="s">
        <v>1072</v>
      </c>
      <c r="E413" s="15" t="s">
        <v>57</v>
      </c>
      <c r="F413" s="14" t="n">
        <v>2540</v>
      </c>
      <c r="G413" s="16" t="n">
        <v>7.26</v>
      </c>
      <c r="H413" s="16" t="n">
        <f aca="false">TRUNC(G413 * (1 + 22.88 / 100), 2)</f>
        <v>8.92</v>
      </c>
      <c r="I413" s="16" t="n">
        <f aca="false">TRUNC(F413 * H413, 2)</f>
        <v>22656.8</v>
      </c>
      <c r="J413" s="17" t="n">
        <f aca="false">I413 / 3327261.39</f>
        <v>0.00680944396737041</v>
      </c>
    </row>
    <row r="414" customFormat="false" ht="39" hidden="false" customHeight="true" outlineLevel="0" collapsed="false">
      <c r="A414" s="13" t="s">
        <v>1073</v>
      </c>
      <c r="B414" s="14" t="s">
        <v>1074</v>
      </c>
      <c r="C414" s="13" t="s">
        <v>25</v>
      </c>
      <c r="D414" s="13" t="s">
        <v>1075</v>
      </c>
      <c r="E414" s="15" t="s">
        <v>144</v>
      </c>
      <c r="F414" s="14" t="n">
        <v>2</v>
      </c>
      <c r="G414" s="16" t="n">
        <v>22.34</v>
      </c>
      <c r="H414" s="16" t="n">
        <f aca="false">TRUNC(G414 * (1 + 22.88 / 100), 2)</f>
        <v>27.45</v>
      </c>
      <c r="I414" s="16" t="n">
        <f aca="false">TRUNC(F414 * H414, 2)</f>
        <v>54.9</v>
      </c>
      <c r="J414" s="17" t="n">
        <f aca="false">I414 / 3327261.39</f>
        <v>1.65000562219129E-005</v>
      </c>
    </row>
    <row r="415" customFormat="false" ht="25.5" hidden="false" customHeight="true" outlineLevel="0" collapsed="false">
      <c r="A415" s="13" t="s">
        <v>1076</v>
      </c>
      <c r="B415" s="14" t="s">
        <v>1077</v>
      </c>
      <c r="C415" s="13" t="s">
        <v>25</v>
      </c>
      <c r="D415" s="13" t="s">
        <v>1078</v>
      </c>
      <c r="E415" s="15" t="s">
        <v>144</v>
      </c>
      <c r="F415" s="14" t="n">
        <v>32</v>
      </c>
      <c r="G415" s="16" t="n">
        <v>38.95</v>
      </c>
      <c r="H415" s="16" t="n">
        <f aca="false">TRUNC(G415 * (1 + 22.88 / 100), 2)</f>
        <v>47.86</v>
      </c>
      <c r="I415" s="16" t="n">
        <f aca="false">TRUNC(F415 * H415, 2)</f>
        <v>1531.52</v>
      </c>
      <c r="J415" s="17" t="n">
        <f aca="false">I415 / 3327261.39</f>
        <v>0.000460294464571658</v>
      </c>
    </row>
    <row r="416" customFormat="false" ht="25.5" hidden="false" customHeight="true" outlineLevel="0" collapsed="false">
      <c r="A416" s="13" t="s">
        <v>1079</v>
      </c>
      <c r="B416" s="14" t="s">
        <v>1080</v>
      </c>
      <c r="C416" s="13" t="s">
        <v>45</v>
      </c>
      <c r="D416" s="13" t="s">
        <v>1081</v>
      </c>
      <c r="E416" s="15" t="s">
        <v>144</v>
      </c>
      <c r="F416" s="14" t="n">
        <v>13</v>
      </c>
      <c r="G416" s="16" t="n">
        <v>55.76</v>
      </c>
      <c r="H416" s="16" t="n">
        <f aca="false">TRUNC(G416 * (1 + 22.88 / 100), 2)</f>
        <v>68.51</v>
      </c>
      <c r="I416" s="16" t="n">
        <f aca="false">TRUNC(F416 * H416, 2)</f>
        <v>890.63</v>
      </c>
      <c r="J416" s="17" t="n">
        <f aca="false">I416 / 3327261.39</f>
        <v>0.000267676595135196</v>
      </c>
    </row>
    <row r="417" customFormat="false" ht="25.5" hidden="false" customHeight="true" outlineLevel="0" collapsed="false">
      <c r="A417" s="13" t="s">
        <v>1082</v>
      </c>
      <c r="B417" s="14" t="s">
        <v>1083</v>
      </c>
      <c r="C417" s="13" t="s">
        <v>45</v>
      </c>
      <c r="D417" s="13" t="s">
        <v>1084</v>
      </c>
      <c r="E417" s="15" t="s">
        <v>649</v>
      </c>
      <c r="F417" s="14" t="n">
        <v>72</v>
      </c>
      <c r="G417" s="16" t="n">
        <v>35.31</v>
      </c>
      <c r="H417" s="16" t="n">
        <f aca="false">TRUNC(G417 * (1 + 22.88 / 100), 2)</f>
        <v>43.38</v>
      </c>
      <c r="I417" s="16" t="n">
        <f aca="false">TRUNC(F417 * H417, 2)</f>
        <v>3123.36</v>
      </c>
      <c r="J417" s="17" t="n">
        <f aca="false">I417 / 3327261.39</f>
        <v>0.000938717952664368</v>
      </c>
    </row>
    <row r="418" customFormat="false" ht="25.5" hidden="false" customHeight="true" outlineLevel="0" collapsed="false">
      <c r="A418" s="13" t="s">
        <v>1085</v>
      </c>
      <c r="B418" s="14" t="s">
        <v>1086</v>
      </c>
      <c r="C418" s="13" t="s">
        <v>25</v>
      </c>
      <c r="D418" s="13" t="s">
        <v>1087</v>
      </c>
      <c r="E418" s="15" t="s">
        <v>144</v>
      </c>
      <c r="F418" s="14" t="n">
        <v>4</v>
      </c>
      <c r="G418" s="16" t="n">
        <v>1304.51</v>
      </c>
      <c r="H418" s="16" t="n">
        <f aca="false">TRUNC(G418 * (1 + 22.88 / 100), 2)</f>
        <v>1602.98</v>
      </c>
      <c r="I418" s="16" t="n">
        <f aca="false">TRUNC(F418 * H418, 2)</f>
        <v>6411.92</v>
      </c>
      <c r="J418" s="17" t="n">
        <f aca="false">I418 / 3327261.39</f>
        <v>0.00192708634773056</v>
      </c>
    </row>
    <row r="419" customFormat="false" ht="25.5" hidden="false" customHeight="true" outlineLevel="0" collapsed="false">
      <c r="A419" s="13" t="s">
        <v>1088</v>
      </c>
      <c r="B419" s="14" t="s">
        <v>1089</v>
      </c>
      <c r="C419" s="13" t="s">
        <v>45</v>
      </c>
      <c r="D419" s="13" t="s">
        <v>1090</v>
      </c>
      <c r="E419" s="15" t="s">
        <v>649</v>
      </c>
      <c r="F419" s="14" t="n">
        <v>14</v>
      </c>
      <c r="G419" s="16" t="n">
        <v>31.23</v>
      </c>
      <c r="H419" s="16" t="n">
        <f aca="false">TRUNC(G419 * (1 + 22.88 / 100), 2)</f>
        <v>38.37</v>
      </c>
      <c r="I419" s="16" t="n">
        <f aca="false">TRUNC(F419 * H419, 2)</f>
        <v>537.18</v>
      </c>
      <c r="J419" s="17" t="n">
        <f aca="false">I419 / 3327261.39</f>
        <v>0.000161448091098127</v>
      </c>
    </row>
    <row r="420" customFormat="false" ht="25.5" hidden="false" customHeight="true" outlineLevel="0" collapsed="false">
      <c r="A420" s="13" t="s">
        <v>1091</v>
      </c>
      <c r="B420" s="14" t="s">
        <v>1092</v>
      </c>
      <c r="C420" s="13" t="s">
        <v>45</v>
      </c>
      <c r="D420" s="13" t="s">
        <v>1093</v>
      </c>
      <c r="E420" s="15" t="s">
        <v>76</v>
      </c>
      <c r="F420" s="14" t="n">
        <v>14</v>
      </c>
      <c r="G420" s="16" t="n">
        <v>8.55</v>
      </c>
      <c r="H420" s="16" t="n">
        <f aca="false">TRUNC(G420 * (1 + 22.88 / 100), 2)</f>
        <v>10.5</v>
      </c>
      <c r="I420" s="16" t="n">
        <f aca="false">TRUNC(F420 * H420, 2)</f>
        <v>147</v>
      </c>
      <c r="J420" s="17" t="n">
        <f aca="false">I420 / 3327261.39</f>
        <v>4.41804784084006E-005</v>
      </c>
    </row>
    <row r="421" customFormat="false" ht="39" hidden="false" customHeight="true" outlineLevel="0" collapsed="false">
      <c r="A421" s="13" t="s">
        <v>1094</v>
      </c>
      <c r="B421" s="14" t="s">
        <v>838</v>
      </c>
      <c r="C421" s="13" t="s">
        <v>25</v>
      </c>
      <c r="D421" s="13" t="s">
        <v>839</v>
      </c>
      <c r="E421" s="15" t="s">
        <v>144</v>
      </c>
      <c r="F421" s="14" t="n">
        <v>42</v>
      </c>
      <c r="G421" s="16" t="n">
        <v>12.15</v>
      </c>
      <c r="H421" s="16" t="n">
        <f aca="false">TRUNC(G421 * (1 + 22.88 / 100), 2)</f>
        <v>14.92</v>
      </c>
      <c r="I421" s="16" t="n">
        <f aca="false">TRUNC(F421 * H421, 2)</f>
        <v>626.64</v>
      </c>
      <c r="J421" s="17" t="n">
        <f aca="false">I421 / 3327261.39</f>
        <v>0.000188335067958096</v>
      </c>
    </row>
    <row r="422" customFormat="false" ht="39" hidden="false" customHeight="true" outlineLevel="0" collapsed="false">
      <c r="A422" s="13" t="s">
        <v>1095</v>
      </c>
      <c r="B422" s="14" t="s">
        <v>1096</v>
      </c>
      <c r="C422" s="13" t="s">
        <v>45</v>
      </c>
      <c r="D422" s="13" t="s">
        <v>1097</v>
      </c>
      <c r="E422" s="15" t="s">
        <v>76</v>
      </c>
      <c r="F422" s="14" t="n">
        <v>1</v>
      </c>
      <c r="G422" s="16" t="n">
        <v>2755.88</v>
      </c>
      <c r="H422" s="16" t="n">
        <f aca="false">TRUNC(G422 * (1 + 22.88 / 100), 2)</f>
        <v>3386.42</v>
      </c>
      <c r="I422" s="16" t="n">
        <f aca="false">TRUNC(F422 * H422, 2)</f>
        <v>3386.42</v>
      </c>
      <c r="J422" s="17" t="n">
        <f aca="false">I422 / 3327261.39</f>
        <v>0.00101777997069235</v>
      </c>
    </row>
    <row r="423" customFormat="false" ht="25.5" hidden="false" customHeight="true" outlineLevel="0" collapsed="false">
      <c r="A423" s="13" t="s">
        <v>1098</v>
      </c>
      <c r="B423" s="14" t="s">
        <v>1099</v>
      </c>
      <c r="C423" s="13" t="s">
        <v>45</v>
      </c>
      <c r="D423" s="13" t="s">
        <v>1100</v>
      </c>
      <c r="E423" s="15" t="s">
        <v>76</v>
      </c>
      <c r="F423" s="14" t="n">
        <v>1</v>
      </c>
      <c r="G423" s="16" t="n">
        <v>708.62</v>
      </c>
      <c r="H423" s="16" t="n">
        <f aca="false">TRUNC(G423 * (1 + 22.88 / 100), 2)</f>
        <v>870.75</v>
      </c>
      <c r="I423" s="16" t="n">
        <f aca="false">TRUNC(F423 * H423, 2)</f>
        <v>870.75</v>
      </c>
      <c r="J423" s="17" t="n">
        <f aca="false">I423 / 3327261.39</f>
        <v>0.000261701711388536</v>
      </c>
    </row>
    <row r="424" customFormat="false" ht="39" hidden="false" customHeight="true" outlineLevel="0" collapsed="false">
      <c r="A424" s="13" t="s">
        <v>1101</v>
      </c>
      <c r="B424" s="14" t="s">
        <v>827</v>
      </c>
      <c r="C424" s="13" t="s">
        <v>25</v>
      </c>
      <c r="D424" s="13" t="s">
        <v>828</v>
      </c>
      <c r="E424" s="15" t="s">
        <v>57</v>
      </c>
      <c r="F424" s="14" t="n">
        <v>53</v>
      </c>
      <c r="G424" s="16" t="n">
        <v>14.68</v>
      </c>
      <c r="H424" s="16" t="n">
        <f aca="false">TRUNC(G424 * (1 + 22.88 / 100), 2)</f>
        <v>18.03</v>
      </c>
      <c r="I424" s="16" t="n">
        <f aca="false">TRUNC(F424 * H424, 2)</f>
        <v>955.59</v>
      </c>
      <c r="J424" s="17" t="n">
        <f aca="false">I424 / 3327261.39</f>
        <v>0.000287200158927099</v>
      </c>
    </row>
    <row r="425" customFormat="false" ht="24" hidden="false" customHeight="true" outlineLevel="0" collapsed="false">
      <c r="A425" s="13" t="s">
        <v>1102</v>
      </c>
      <c r="B425" s="14" t="s">
        <v>1103</v>
      </c>
      <c r="C425" s="13" t="s">
        <v>45</v>
      </c>
      <c r="D425" s="13" t="s">
        <v>1104</v>
      </c>
      <c r="E425" s="15" t="s">
        <v>76</v>
      </c>
      <c r="F425" s="14" t="n">
        <v>1</v>
      </c>
      <c r="G425" s="16" t="n">
        <v>528.53</v>
      </c>
      <c r="H425" s="16" t="n">
        <f aca="false">TRUNC(G425 * (1 + 22.88 / 100), 2)</f>
        <v>649.45</v>
      </c>
      <c r="I425" s="16" t="n">
        <f aca="false">TRUNC(F425 * H425, 2)</f>
        <v>649.45</v>
      </c>
      <c r="J425" s="17" t="n">
        <f aca="false">I425 / 3327261.39</f>
        <v>0.000195190555798203</v>
      </c>
    </row>
    <row r="426" customFormat="false" ht="25.5" hidden="false" customHeight="true" outlineLevel="0" collapsed="false">
      <c r="A426" s="13" t="s">
        <v>1105</v>
      </c>
      <c r="B426" s="14" t="s">
        <v>852</v>
      </c>
      <c r="C426" s="13" t="s">
        <v>45</v>
      </c>
      <c r="D426" s="13" t="s">
        <v>853</v>
      </c>
      <c r="E426" s="15" t="s">
        <v>76</v>
      </c>
      <c r="F426" s="14" t="n">
        <v>22</v>
      </c>
      <c r="G426" s="16" t="n">
        <v>15.96</v>
      </c>
      <c r="H426" s="16" t="n">
        <f aca="false">TRUNC(G426 * (1 + 22.88 / 100), 2)</f>
        <v>19.61</v>
      </c>
      <c r="I426" s="16" t="n">
        <f aca="false">TRUNC(F426 * H426, 2)</f>
        <v>431.42</v>
      </c>
      <c r="J426" s="17" t="n">
        <f aca="false">I426 / 3327261.39</f>
        <v>0.000129662190441852</v>
      </c>
    </row>
    <row r="427" customFormat="false" ht="25.5" hidden="false" customHeight="true" outlineLevel="0" collapsed="false">
      <c r="A427" s="13" t="s">
        <v>1106</v>
      </c>
      <c r="B427" s="14" t="s">
        <v>1107</v>
      </c>
      <c r="C427" s="13" t="s">
        <v>45</v>
      </c>
      <c r="D427" s="13" t="s">
        <v>1108</v>
      </c>
      <c r="E427" s="15" t="s">
        <v>649</v>
      </c>
      <c r="F427" s="14" t="n">
        <v>2</v>
      </c>
      <c r="G427" s="16" t="n">
        <v>3623.45</v>
      </c>
      <c r="H427" s="16" t="n">
        <f aca="false">TRUNC(G427 * (1 + 22.88 / 100), 2)</f>
        <v>4452.49</v>
      </c>
      <c r="I427" s="16" t="n">
        <f aca="false">TRUNC(F427 * H427, 2)</f>
        <v>8904.98</v>
      </c>
      <c r="J427" s="17" t="n">
        <f aca="false">I427 / 3327261.39</f>
        <v>0.0026763692286887</v>
      </c>
    </row>
    <row r="428" customFormat="false" ht="24" hidden="false" customHeight="true" outlineLevel="0" collapsed="false">
      <c r="A428" s="13" t="s">
        <v>1109</v>
      </c>
      <c r="B428" s="14" t="s">
        <v>1110</v>
      </c>
      <c r="C428" s="13" t="s">
        <v>45</v>
      </c>
      <c r="D428" s="13" t="s">
        <v>1111</v>
      </c>
      <c r="E428" s="15" t="s">
        <v>144</v>
      </c>
      <c r="F428" s="14" t="n">
        <v>2</v>
      </c>
      <c r="G428" s="16" t="n">
        <v>99.28</v>
      </c>
      <c r="H428" s="16" t="n">
        <f aca="false">TRUNC(G428 * (1 + 22.88 / 100), 2)</f>
        <v>121.99</v>
      </c>
      <c r="I428" s="16" t="n">
        <f aca="false">TRUNC(F428 * H428, 2)</f>
        <v>243.98</v>
      </c>
      <c r="J428" s="17" t="n">
        <f aca="false">I428 / 3327261.39</f>
        <v>7.33275722590584E-005</v>
      </c>
    </row>
    <row r="429" customFormat="false" ht="25.5" hidden="false" customHeight="true" outlineLevel="0" collapsed="false">
      <c r="A429" s="13" t="s">
        <v>1112</v>
      </c>
      <c r="B429" s="14" t="s">
        <v>1113</v>
      </c>
      <c r="C429" s="13" t="s">
        <v>45</v>
      </c>
      <c r="D429" s="13" t="s">
        <v>1114</v>
      </c>
      <c r="E429" s="15" t="s">
        <v>144</v>
      </c>
      <c r="F429" s="14" t="n">
        <v>1</v>
      </c>
      <c r="G429" s="16" t="n">
        <v>529.79</v>
      </c>
      <c r="H429" s="16" t="n">
        <f aca="false">TRUNC(G429 * (1 + 22.88 / 100), 2)</f>
        <v>651</v>
      </c>
      <c r="I429" s="16" t="n">
        <f aca="false">TRUNC(F429 * H429, 2)</f>
        <v>651</v>
      </c>
      <c r="J429" s="17" t="n">
        <f aca="false">I429 / 3327261.39</f>
        <v>0.00019565640438006</v>
      </c>
    </row>
    <row r="430" customFormat="false" ht="24" hidden="false" customHeight="true" outlineLevel="0" collapsed="false">
      <c r="A430" s="9" t="s">
        <v>1115</v>
      </c>
      <c r="B430" s="9"/>
      <c r="C430" s="9"/>
      <c r="D430" s="9" t="s">
        <v>1116</v>
      </c>
      <c r="E430" s="9"/>
      <c r="F430" s="10"/>
      <c r="G430" s="9"/>
      <c r="H430" s="9"/>
      <c r="I430" s="11" t="n">
        <v>363805.96</v>
      </c>
      <c r="J430" s="12" t="n">
        <f aca="false">I430 / 3327261.39</f>
        <v>0.109340961636921</v>
      </c>
    </row>
    <row r="431" customFormat="false" ht="25.5" hidden="false" customHeight="true" outlineLevel="0" collapsed="false">
      <c r="A431" s="13" t="s">
        <v>1117</v>
      </c>
      <c r="B431" s="14" t="s">
        <v>1118</v>
      </c>
      <c r="C431" s="13" t="s">
        <v>25</v>
      </c>
      <c r="D431" s="13" t="s">
        <v>1119</v>
      </c>
      <c r="E431" s="15" t="s">
        <v>53</v>
      </c>
      <c r="F431" s="14" t="n">
        <v>683.25</v>
      </c>
      <c r="G431" s="16" t="n">
        <v>4.09</v>
      </c>
      <c r="H431" s="16" t="n">
        <f aca="false">TRUNC(G431 * (1 + 22.88 / 100), 2)</f>
        <v>5.02</v>
      </c>
      <c r="I431" s="16" t="n">
        <f aca="false">TRUNC(F431 * H431, 2)</f>
        <v>3429.91</v>
      </c>
      <c r="J431" s="17" t="n">
        <f aca="false">I431 / 3327261.39</f>
        <v>0.00103085078025685</v>
      </c>
    </row>
    <row r="432" customFormat="false" ht="39" hidden="false" customHeight="true" outlineLevel="0" collapsed="false">
      <c r="A432" s="13" t="s">
        <v>1120</v>
      </c>
      <c r="B432" s="14" t="s">
        <v>1121</v>
      </c>
      <c r="C432" s="13" t="s">
        <v>45</v>
      </c>
      <c r="D432" s="13" t="s">
        <v>1122</v>
      </c>
      <c r="E432" s="15" t="s">
        <v>1123</v>
      </c>
      <c r="F432" s="14" t="n">
        <v>891.66</v>
      </c>
      <c r="G432" s="16" t="n">
        <v>71.32</v>
      </c>
      <c r="H432" s="16" t="n">
        <f aca="false">TRUNC(G432 * (1 + 22.88 / 100), 2)</f>
        <v>87.63</v>
      </c>
      <c r="I432" s="16" t="n">
        <f aca="false">TRUNC(F432 * H432, 2)</f>
        <v>78136.16</v>
      </c>
      <c r="J432" s="17" t="n">
        <f aca="false">I432 / 3327261.39</f>
        <v>0.0234836253727574</v>
      </c>
    </row>
    <row r="433" customFormat="false" ht="51.75" hidden="false" customHeight="true" outlineLevel="0" collapsed="false">
      <c r="A433" s="13" t="s">
        <v>1124</v>
      </c>
      <c r="B433" s="14" t="s">
        <v>1125</v>
      </c>
      <c r="C433" s="13" t="s">
        <v>25</v>
      </c>
      <c r="D433" s="13" t="s">
        <v>1126</v>
      </c>
      <c r="E433" s="15" t="s">
        <v>53</v>
      </c>
      <c r="F433" s="14" t="n">
        <v>891.66</v>
      </c>
      <c r="G433" s="16" t="n">
        <v>56.27</v>
      </c>
      <c r="H433" s="16" t="n">
        <f aca="false">TRUNC(G433 * (1 + 22.88 / 100), 2)</f>
        <v>69.14</v>
      </c>
      <c r="I433" s="16" t="n">
        <f aca="false">TRUNC(F433 * H433, 2)</f>
        <v>61649.37</v>
      </c>
      <c r="J433" s="17" t="n">
        <f aca="false">I433 / 3327261.39</f>
        <v>0.0185285623141259</v>
      </c>
    </row>
    <row r="434" customFormat="false" ht="51.75" hidden="false" customHeight="true" outlineLevel="0" collapsed="false">
      <c r="A434" s="13" t="s">
        <v>1127</v>
      </c>
      <c r="B434" s="14" t="s">
        <v>1128</v>
      </c>
      <c r="C434" s="13" t="s">
        <v>25</v>
      </c>
      <c r="D434" s="13" t="s">
        <v>1129</v>
      </c>
      <c r="E434" s="15" t="s">
        <v>53</v>
      </c>
      <c r="F434" s="14" t="n">
        <v>891.66</v>
      </c>
      <c r="G434" s="16" t="n">
        <v>78.14</v>
      </c>
      <c r="H434" s="16" t="n">
        <f aca="false">TRUNC(G434 * (1 + 22.88 / 100), 2)</f>
        <v>96.01</v>
      </c>
      <c r="I434" s="16" t="n">
        <f aca="false">TRUNC(F434 * H434, 2)</f>
        <v>85608.27</v>
      </c>
      <c r="J434" s="17" t="n">
        <f aca="false">I434 / 3327261.39</f>
        <v>0.0257293491450036</v>
      </c>
    </row>
    <row r="435" customFormat="false" ht="25.5" hidden="false" customHeight="true" outlineLevel="0" collapsed="false">
      <c r="A435" s="13" t="s">
        <v>1130</v>
      </c>
      <c r="B435" s="14" t="s">
        <v>1131</v>
      </c>
      <c r="C435" s="13" t="s">
        <v>45</v>
      </c>
      <c r="D435" s="13" t="s">
        <v>1132</v>
      </c>
      <c r="E435" s="15" t="s">
        <v>53</v>
      </c>
      <c r="F435" s="14" t="n">
        <v>655.26</v>
      </c>
      <c r="G435" s="16" t="n">
        <v>127.03</v>
      </c>
      <c r="H435" s="16" t="n">
        <f aca="false">TRUNC(G435 * (1 + 22.88 / 100), 2)</f>
        <v>156.09</v>
      </c>
      <c r="I435" s="16" t="n">
        <f aca="false">TRUNC(F435 * H435, 2)</f>
        <v>102279.53</v>
      </c>
      <c r="J435" s="17" t="n">
        <f aca="false">I435 / 3327261.39</f>
        <v>0.0307398541958256</v>
      </c>
    </row>
    <row r="436" customFormat="false" ht="25.5" hidden="false" customHeight="true" outlineLevel="0" collapsed="false">
      <c r="A436" s="13" t="s">
        <v>1133</v>
      </c>
      <c r="B436" s="14" t="s">
        <v>1134</v>
      </c>
      <c r="C436" s="13" t="s">
        <v>25</v>
      </c>
      <c r="D436" s="13" t="s">
        <v>1135</v>
      </c>
      <c r="E436" s="15" t="s">
        <v>113</v>
      </c>
      <c r="F436" s="14" t="n">
        <v>46.53</v>
      </c>
      <c r="G436" s="16" t="n">
        <v>83.72</v>
      </c>
      <c r="H436" s="16" t="n">
        <f aca="false">TRUNC(G436 * (1 + 22.88 / 100), 2)</f>
        <v>102.87</v>
      </c>
      <c r="I436" s="16" t="n">
        <f aca="false">TRUNC(F436 * H436, 2)</f>
        <v>4786.54</v>
      </c>
      <c r="J436" s="17" t="n">
        <f aca="false">I436 / 3327261.39</f>
        <v>0.0014385824974214</v>
      </c>
    </row>
    <row r="437" customFormat="false" ht="51.75" hidden="false" customHeight="true" outlineLevel="0" collapsed="false">
      <c r="A437" s="13" t="s">
        <v>1136</v>
      </c>
      <c r="B437" s="14" t="s">
        <v>1137</v>
      </c>
      <c r="C437" s="13" t="s">
        <v>25</v>
      </c>
      <c r="D437" s="13" t="s">
        <v>1138</v>
      </c>
      <c r="E437" s="15" t="s">
        <v>53</v>
      </c>
      <c r="F437" s="14" t="n">
        <v>72.27</v>
      </c>
      <c r="G437" s="16" t="n">
        <v>147.02</v>
      </c>
      <c r="H437" s="16" t="n">
        <f aca="false">TRUNC(G437 * (1 + 22.88 / 100), 2)</f>
        <v>180.65</v>
      </c>
      <c r="I437" s="16" t="n">
        <f aca="false">TRUNC(F437 * H437, 2)</f>
        <v>13055.57</v>
      </c>
      <c r="J437" s="17" t="n">
        <f aca="false">I437 / 3327261.39</f>
        <v>0.00392381856118614</v>
      </c>
    </row>
    <row r="438" customFormat="false" ht="25.5" hidden="false" customHeight="true" outlineLevel="0" collapsed="false">
      <c r="A438" s="13" t="s">
        <v>1139</v>
      </c>
      <c r="B438" s="14" t="s">
        <v>1140</v>
      </c>
      <c r="C438" s="13" t="s">
        <v>25</v>
      </c>
      <c r="D438" s="13" t="s">
        <v>1141</v>
      </c>
      <c r="E438" s="15" t="s">
        <v>57</v>
      </c>
      <c r="F438" s="14" t="n">
        <v>30</v>
      </c>
      <c r="G438" s="16" t="n">
        <v>175.42</v>
      </c>
      <c r="H438" s="16" t="n">
        <f aca="false">TRUNC(G438 * (1 + 22.88 / 100), 2)</f>
        <v>215.55</v>
      </c>
      <c r="I438" s="16" t="n">
        <f aca="false">TRUNC(F438 * H438, 2)</f>
        <v>6466.5</v>
      </c>
      <c r="J438" s="17" t="n">
        <f aca="false">I438 / 3327261.39</f>
        <v>0.00194349022876138</v>
      </c>
    </row>
    <row r="439" customFormat="false" ht="24" hidden="false" customHeight="true" outlineLevel="0" collapsed="false">
      <c r="A439" s="13" t="s">
        <v>1142</v>
      </c>
      <c r="B439" s="14" t="s">
        <v>1143</v>
      </c>
      <c r="C439" s="13" t="s">
        <v>45</v>
      </c>
      <c r="D439" s="13" t="s">
        <v>1144</v>
      </c>
      <c r="E439" s="15" t="s">
        <v>597</v>
      </c>
      <c r="F439" s="14" t="n">
        <v>115.79</v>
      </c>
      <c r="G439" s="16" t="n">
        <v>23.97</v>
      </c>
      <c r="H439" s="16" t="n">
        <f aca="false">TRUNC(G439 * (1 + 22.88 / 100), 2)</f>
        <v>29.45</v>
      </c>
      <c r="I439" s="16" t="n">
        <f aca="false">TRUNC(F439 * H439, 2)</f>
        <v>3410.01</v>
      </c>
      <c r="J439" s="17" t="n">
        <f aca="false">I439 / 3327261.39</f>
        <v>0.00102486988556075</v>
      </c>
    </row>
    <row r="440" customFormat="false" ht="25.5" hidden="false" customHeight="true" outlineLevel="0" collapsed="false">
      <c r="A440" s="13" t="s">
        <v>1145</v>
      </c>
      <c r="B440" s="14" t="s">
        <v>1146</v>
      </c>
      <c r="C440" s="13" t="s">
        <v>45</v>
      </c>
      <c r="D440" s="13" t="s">
        <v>1147</v>
      </c>
      <c r="E440" s="15" t="s">
        <v>57</v>
      </c>
      <c r="F440" s="14" t="n">
        <v>253</v>
      </c>
      <c r="G440" s="16" t="n">
        <v>16.04</v>
      </c>
      <c r="H440" s="16" t="n">
        <f aca="false">TRUNC(G440 * (1 + 22.88 / 100), 2)</f>
        <v>19.7</v>
      </c>
      <c r="I440" s="16" t="n">
        <f aca="false">TRUNC(F440 * H440, 2)</f>
        <v>4984.1</v>
      </c>
      <c r="J440" s="17" t="n">
        <f aca="false">I440 / 3327261.39</f>
        <v>0.00149795865602251</v>
      </c>
    </row>
    <row r="441" customFormat="false" ht="24" hidden="false" customHeight="true" outlineLevel="0" collapsed="false">
      <c r="A441" s="9" t="s">
        <v>1148</v>
      </c>
      <c r="B441" s="9"/>
      <c r="C441" s="9"/>
      <c r="D441" s="9" t="s">
        <v>1149</v>
      </c>
      <c r="E441" s="9"/>
      <c r="F441" s="10"/>
      <c r="G441" s="9"/>
      <c r="H441" s="9"/>
      <c r="I441" s="11" t="n">
        <v>87309.63</v>
      </c>
      <c r="J441" s="12" t="n">
        <f aca="false">I441 / 3327261.39</f>
        <v>0.0262406885922479</v>
      </c>
    </row>
    <row r="442" customFormat="false" ht="51.75" hidden="false" customHeight="true" outlineLevel="0" collapsed="false">
      <c r="A442" s="13" t="s">
        <v>1150</v>
      </c>
      <c r="B442" s="14" t="s">
        <v>1151</v>
      </c>
      <c r="C442" s="13" t="s">
        <v>25</v>
      </c>
      <c r="D442" s="13" t="s">
        <v>1152</v>
      </c>
      <c r="E442" s="15" t="s">
        <v>53</v>
      </c>
      <c r="F442" s="14" t="n">
        <v>1486.56</v>
      </c>
      <c r="G442" s="16" t="n">
        <v>5.06</v>
      </c>
      <c r="H442" s="16" t="n">
        <f aca="false">TRUNC(G442 * (1 + 22.88 / 100), 2)</f>
        <v>6.21</v>
      </c>
      <c r="I442" s="16" t="n">
        <f aca="false">TRUNC(F442 * H442, 2)</f>
        <v>9231.53</v>
      </c>
      <c r="J442" s="17" t="n">
        <f aca="false">I442 / 3327261.39</f>
        <v>0.00277451300572451</v>
      </c>
    </row>
    <row r="443" customFormat="false" ht="51.75" hidden="false" customHeight="true" outlineLevel="0" collapsed="false">
      <c r="A443" s="13" t="s">
        <v>1153</v>
      </c>
      <c r="B443" s="14" t="s">
        <v>1154</v>
      </c>
      <c r="C443" s="13" t="s">
        <v>25</v>
      </c>
      <c r="D443" s="13" t="s">
        <v>1155</v>
      </c>
      <c r="E443" s="15" t="s">
        <v>53</v>
      </c>
      <c r="F443" s="14" t="n">
        <v>1317.01</v>
      </c>
      <c r="G443" s="16" t="n">
        <v>27.03</v>
      </c>
      <c r="H443" s="16" t="n">
        <f aca="false">TRUNC(G443 * (1 + 22.88 / 100), 2)</f>
        <v>33.21</v>
      </c>
      <c r="I443" s="16" t="n">
        <f aca="false">TRUNC(F443 * H443, 2)</f>
        <v>43737.9</v>
      </c>
      <c r="J443" s="17" t="n">
        <f aca="false">I443 / 3327261.39</f>
        <v>0.0131453152828489</v>
      </c>
    </row>
    <row r="444" customFormat="false" ht="51.75" hidden="false" customHeight="true" outlineLevel="0" collapsed="false">
      <c r="A444" s="13" t="s">
        <v>1156</v>
      </c>
      <c r="B444" s="14" t="s">
        <v>1157</v>
      </c>
      <c r="C444" s="13" t="s">
        <v>25</v>
      </c>
      <c r="D444" s="13" t="s">
        <v>1158</v>
      </c>
      <c r="E444" s="15" t="s">
        <v>53</v>
      </c>
      <c r="F444" s="14" t="n">
        <v>169.55</v>
      </c>
      <c r="G444" s="16" t="n">
        <v>67.77</v>
      </c>
      <c r="H444" s="16" t="n">
        <f aca="false">TRUNC(G444 * (1 + 22.88 / 100), 2)</f>
        <v>83.27</v>
      </c>
      <c r="I444" s="16" t="n">
        <f aca="false">TRUNC(F444 * H444, 2)</f>
        <v>14118.42</v>
      </c>
      <c r="J444" s="17" t="n">
        <f aca="false">I444 / 3327261.39</f>
        <v>0.00424325544197776</v>
      </c>
    </row>
    <row r="445" customFormat="false" ht="51.75" hidden="false" customHeight="true" outlineLevel="0" collapsed="false">
      <c r="A445" s="13" t="s">
        <v>1159</v>
      </c>
      <c r="B445" s="14" t="s">
        <v>1160</v>
      </c>
      <c r="C445" s="13" t="s">
        <v>25</v>
      </c>
      <c r="D445" s="13" t="s">
        <v>1161</v>
      </c>
      <c r="E445" s="15" t="s">
        <v>53</v>
      </c>
      <c r="F445" s="14" t="n">
        <v>169.55</v>
      </c>
      <c r="G445" s="16" t="n">
        <v>29.22</v>
      </c>
      <c r="H445" s="16" t="n">
        <f aca="false">TRUNC(G445 * (1 + 22.88 / 100), 2)</f>
        <v>35.9</v>
      </c>
      <c r="I445" s="16" t="n">
        <f aca="false">TRUNC(F445 * H445, 2)</f>
        <v>6086.84</v>
      </c>
      <c r="J445" s="17" t="n">
        <f aca="false">I445 / 3327261.39</f>
        <v>0.00182938437547884</v>
      </c>
    </row>
    <row r="446" customFormat="false" ht="39" hidden="false" customHeight="true" outlineLevel="0" collapsed="false">
      <c r="A446" s="13" t="s">
        <v>1162</v>
      </c>
      <c r="B446" s="14" t="s">
        <v>1163</v>
      </c>
      <c r="C446" s="13" t="s">
        <v>45</v>
      </c>
      <c r="D446" s="13" t="s">
        <v>1164</v>
      </c>
      <c r="E446" s="15" t="s">
        <v>53</v>
      </c>
      <c r="F446" s="14" t="n">
        <v>118.8</v>
      </c>
      <c r="G446" s="16" t="n">
        <v>79.82</v>
      </c>
      <c r="H446" s="16" t="n">
        <f aca="false">TRUNC(G446 * (1 + 22.88 / 100), 2)</f>
        <v>98.08</v>
      </c>
      <c r="I446" s="16" t="n">
        <f aca="false">TRUNC(F446 * H446, 2)</f>
        <v>11651.9</v>
      </c>
      <c r="J446" s="17" t="n">
        <f aca="false">I446 / 3327261.39</f>
        <v>0.0035019490909309</v>
      </c>
    </row>
    <row r="447" customFormat="false" ht="39" hidden="false" customHeight="true" outlineLevel="0" collapsed="false">
      <c r="A447" s="13" t="s">
        <v>1165</v>
      </c>
      <c r="B447" s="14" t="s">
        <v>1166</v>
      </c>
      <c r="C447" s="13" t="s">
        <v>45</v>
      </c>
      <c r="D447" s="13" t="s">
        <v>1167</v>
      </c>
      <c r="E447" s="15" t="s">
        <v>76</v>
      </c>
      <c r="F447" s="14" t="n">
        <v>25</v>
      </c>
      <c r="G447" s="16" t="n">
        <v>36.09</v>
      </c>
      <c r="H447" s="16" t="n">
        <f aca="false">TRUNC(G447 * (1 + 22.88 / 100), 2)</f>
        <v>44.34</v>
      </c>
      <c r="I447" s="16" t="n">
        <f aca="false">TRUNC(F447 * H447, 2)</f>
        <v>1108.5</v>
      </c>
      <c r="J447" s="17" t="n">
        <f aca="false">I447 / 3327261.39</f>
        <v>0.000333156872896</v>
      </c>
    </row>
    <row r="448" customFormat="false" ht="51.75" hidden="false" customHeight="true" outlineLevel="0" collapsed="false">
      <c r="A448" s="13" t="s">
        <v>1168</v>
      </c>
      <c r="B448" s="14" t="s">
        <v>1169</v>
      </c>
      <c r="C448" s="13" t="s">
        <v>45</v>
      </c>
      <c r="D448" s="13" t="s">
        <v>1170</v>
      </c>
      <c r="E448" s="15" t="s">
        <v>76</v>
      </c>
      <c r="F448" s="14" t="n">
        <v>31</v>
      </c>
      <c r="G448" s="16" t="n">
        <v>36.09</v>
      </c>
      <c r="H448" s="16" t="n">
        <f aca="false">TRUNC(G448 * (1 + 22.88 / 100), 2)</f>
        <v>44.34</v>
      </c>
      <c r="I448" s="16" t="n">
        <f aca="false">TRUNC(F448 * H448, 2)</f>
        <v>1374.54</v>
      </c>
      <c r="J448" s="17" t="n">
        <f aca="false">I448 / 3327261.39</f>
        <v>0.000413114522391041</v>
      </c>
    </row>
    <row r="449" customFormat="false" ht="24" hidden="false" customHeight="true" outlineLevel="0" collapsed="false">
      <c r="A449" s="9" t="s">
        <v>1171</v>
      </c>
      <c r="B449" s="9"/>
      <c r="C449" s="9"/>
      <c r="D449" s="9" t="s">
        <v>1172</v>
      </c>
      <c r="E449" s="9"/>
      <c r="F449" s="10"/>
      <c r="G449" s="9"/>
      <c r="H449" s="9"/>
      <c r="I449" s="11" t="n">
        <v>57729.98</v>
      </c>
      <c r="J449" s="12" t="n">
        <f aca="false">I449 / 3327261.39</f>
        <v>0.0173505995571932</v>
      </c>
    </row>
    <row r="450" customFormat="false" ht="39" hidden="false" customHeight="true" outlineLevel="0" collapsed="false">
      <c r="A450" s="13" t="s">
        <v>1173</v>
      </c>
      <c r="B450" s="14" t="s">
        <v>1174</v>
      </c>
      <c r="C450" s="13" t="s">
        <v>25</v>
      </c>
      <c r="D450" s="13" t="s">
        <v>1175</v>
      </c>
      <c r="E450" s="15" t="s">
        <v>53</v>
      </c>
      <c r="F450" s="14" t="n">
        <v>206.36</v>
      </c>
      <c r="G450" s="16" t="n">
        <v>127.71</v>
      </c>
      <c r="H450" s="16" t="n">
        <f aca="false">TRUNC(G450 * (1 + 22.88 / 100), 2)</f>
        <v>156.93</v>
      </c>
      <c r="I450" s="16" t="n">
        <f aca="false">TRUNC(F450 * H450, 2)</f>
        <v>32384.07</v>
      </c>
      <c r="J450" s="17" t="n">
        <f aca="false">I450 / 3327261.39</f>
        <v>0.00973295037694649</v>
      </c>
    </row>
    <row r="451" customFormat="false" ht="39" hidden="false" customHeight="true" outlineLevel="0" collapsed="false">
      <c r="A451" s="13" t="s">
        <v>1176</v>
      </c>
      <c r="B451" s="14" t="s">
        <v>1177</v>
      </c>
      <c r="C451" s="13" t="s">
        <v>25</v>
      </c>
      <c r="D451" s="13" t="s">
        <v>1178</v>
      </c>
      <c r="E451" s="15" t="s">
        <v>53</v>
      </c>
      <c r="F451" s="14" t="n">
        <v>72.5</v>
      </c>
      <c r="G451" s="16" t="n">
        <v>74.57</v>
      </c>
      <c r="H451" s="16" t="n">
        <f aca="false">TRUNC(G451 * (1 + 22.88 / 100), 2)</f>
        <v>91.63</v>
      </c>
      <c r="I451" s="16" t="n">
        <f aca="false">TRUNC(F451 * H451, 2)</f>
        <v>6643.17</v>
      </c>
      <c r="J451" s="17" t="n">
        <f aca="false">I451 / 3327261.39</f>
        <v>0.00199658795066894</v>
      </c>
    </row>
    <row r="452" customFormat="false" ht="39" hidden="false" customHeight="true" outlineLevel="0" collapsed="false">
      <c r="A452" s="13" t="s">
        <v>1179</v>
      </c>
      <c r="B452" s="14" t="s">
        <v>1180</v>
      </c>
      <c r="C452" s="13" t="s">
        <v>25</v>
      </c>
      <c r="D452" s="13" t="s">
        <v>1181</v>
      </c>
      <c r="E452" s="15" t="s">
        <v>53</v>
      </c>
      <c r="F452" s="14" t="n">
        <v>133.86</v>
      </c>
      <c r="G452" s="16" t="n">
        <v>54.8</v>
      </c>
      <c r="H452" s="16" t="n">
        <f aca="false">TRUNC(G452 * (1 + 22.88 / 100), 2)</f>
        <v>67.33</v>
      </c>
      <c r="I452" s="16" t="n">
        <f aca="false">TRUNC(F452 * H452, 2)</f>
        <v>9012.79</v>
      </c>
      <c r="J452" s="17" t="n">
        <f aca="false">I452 / 3327261.39</f>
        <v>0.00270877125166292</v>
      </c>
    </row>
    <row r="453" customFormat="false" ht="51.75" hidden="false" customHeight="true" outlineLevel="0" collapsed="false">
      <c r="A453" s="13" t="s">
        <v>1182</v>
      </c>
      <c r="B453" s="14" t="s">
        <v>1183</v>
      </c>
      <c r="C453" s="13" t="s">
        <v>25</v>
      </c>
      <c r="D453" s="13" t="s">
        <v>1184</v>
      </c>
      <c r="E453" s="15" t="s">
        <v>53</v>
      </c>
      <c r="F453" s="14" t="n">
        <v>72.5</v>
      </c>
      <c r="G453" s="16" t="n">
        <v>56.78</v>
      </c>
      <c r="H453" s="16" t="n">
        <f aca="false">TRUNC(G453 * (1 + 22.88 / 100), 2)</f>
        <v>69.77</v>
      </c>
      <c r="I453" s="16" t="n">
        <f aca="false">TRUNC(F453 * H453, 2)</f>
        <v>5058.32</v>
      </c>
      <c r="J453" s="17" t="n">
        <f aca="false">I453 / 3327261.39</f>
        <v>0.00152026528940667</v>
      </c>
    </row>
    <row r="454" customFormat="false" ht="39" hidden="false" customHeight="true" outlineLevel="0" collapsed="false">
      <c r="A454" s="13" t="s">
        <v>1185</v>
      </c>
      <c r="B454" s="14" t="s">
        <v>1186</v>
      </c>
      <c r="C454" s="13" t="s">
        <v>25</v>
      </c>
      <c r="D454" s="13" t="s">
        <v>1187</v>
      </c>
      <c r="E454" s="15" t="s">
        <v>53</v>
      </c>
      <c r="F454" s="14" t="n">
        <v>58.8</v>
      </c>
      <c r="G454" s="16" t="n">
        <v>62.72</v>
      </c>
      <c r="H454" s="16" t="n">
        <f aca="false">TRUNC(G454 * (1 + 22.88 / 100), 2)</f>
        <v>77.07</v>
      </c>
      <c r="I454" s="16" t="n">
        <f aca="false">TRUNC(F454 * H454, 2)</f>
        <v>4531.71</v>
      </c>
      <c r="J454" s="17" t="n">
        <f aca="false">I454 / 3327261.39</f>
        <v>0.00136199398508934</v>
      </c>
    </row>
    <row r="455" customFormat="false" ht="39" hidden="false" customHeight="true" outlineLevel="0" collapsed="false">
      <c r="A455" s="13" t="s">
        <v>1188</v>
      </c>
      <c r="B455" s="14" t="s">
        <v>1189</v>
      </c>
      <c r="C455" s="13" t="s">
        <v>25</v>
      </c>
      <c r="D455" s="13" t="s">
        <v>1190</v>
      </c>
      <c r="E455" s="15" t="s">
        <v>144</v>
      </c>
      <c r="F455" s="14" t="n">
        <v>8</v>
      </c>
      <c r="G455" s="16" t="n">
        <v>10.17</v>
      </c>
      <c r="H455" s="16" t="n">
        <f aca="false">TRUNC(G455 * (1 + 22.88 / 100), 2)</f>
        <v>12.49</v>
      </c>
      <c r="I455" s="16" t="n">
        <f aca="false">TRUNC(F455 * H455, 2)</f>
        <v>99.92</v>
      </c>
      <c r="J455" s="17" t="n">
        <f aca="false">I455 / 3327261.39</f>
        <v>3.00307034188258E-005</v>
      </c>
    </row>
    <row r="456" customFormat="false" ht="24" hidden="false" customHeight="true" outlineLevel="0" collapsed="false">
      <c r="A456" s="9" t="s">
        <v>1191</v>
      </c>
      <c r="B456" s="9"/>
      <c r="C456" s="9"/>
      <c r="D456" s="9" t="s">
        <v>1192</v>
      </c>
      <c r="E456" s="9"/>
      <c r="F456" s="10"/>
      <c r="G456" s="9"/>
      <c r="H456" s="9"/>
      <c r="I456" s="11" t="n">
        <v>153595.44</v>
      </c>
      <c r="J456" s="12" t="n">
        <f aca="false">I456 / 3327261.39</f>
        <v>0.0461627212282231</v>
      </c>
    </row>
    <row r="457" customFormat="false" ht="51.75" hidden="false" customHeight="true" outlineLevel="0" collapsed="false">
      <c r="A457" s="13" t="s">
        <v>1193</v>
      </c>
      <c r="B457" s="14" t="s">
        <v>1194</v>
      </c>
      <c r="C457" s="13" t="s">
        <v>45</v>
      </c>
      <c r="D457" s="13" t="s">
        <v>1195</v>
      </c>
      <c r="E457" s="15" t="s">
        <v>53</v>
      </c>
      <c r="F457" s="14" t="n">
        <v>646.86</v>
      </c>
      <c r="G457" s="16" t="n">
        <v>80.49</v>
      </c>
      <c r="H457" s="16" t="n">
        <f aca="false">TRUNC(G457 * (1 + 22.88 / 100), 2)</f>
        <v>98.9</v>
      </c>
      <c r="I457" s="16" t="n">
        <f aca="false">TRUNC(F457 * H457, 2)</f>
        <v>63974.45</v>
      </c>
      <c r="J457" s="17" t="n">
        <f aca="false">I457 / 3327261.39</f>
        <v>0.0192273592307096</v>
      </c>
    </row>
    <row r="458" customFormat="false" ht="51.75" hidden="false" customHeight="true" outlineLevel="0" collapsed="false">
      <c r="A458" s="13" t="s">
        <v>1196</v>
      </c>
      <c r="B458" s="14" t="s">
        <v>1197</v>
      </c>
      <c r="C458" s="13" t="s">
        <v>25</v>
      </c>
      <c r="D458" s="13" t="s">
        <v>1198</v>
      </c>
      <c r="E458" s="15" t="s">
        <v>53</v>
      </c>
      <c r="F458" s="14" t="n">
        <v>646.86</v>
      </c>
      <c r="G458" s="16" t="n">
        <v>24.5</v>
      </c>
      <c r="H458" s="16" t="n">
        <f aca="false">TRUNC(G458 * (1 + 22.88 / 100), 2)</f>
        <v>30.1</v>
      </c>
      <c r="I458" s="16" t="n">
        <f aca="false">TRUNC(F458 * H458, 2)</f>
        <v>19470.48</v>
      </c>
      <c r="J458" s="17" t="n">
        <f aca="false">I458 / 3327261.39</f>
        <v>0.00585180354585847</v>
      </c>
    </row>
    <row r="459" customFormat="false" ht="25.5" hidden="false" customHeight="true" outlineLevel="0" collapsed="false">
      <c r="A459" s="13" t="s">
        <v>1199</v>
      </c>
      <c r="B459" s="14" t="s">
        <v>1200</v>
      </c>
      <c r="C459" s="13" t="s">
        <v>45</v>
      </c>
      <c r="D459" s="13" t="s">
        <v>1201</v>
      </c>
      <c r="E459" s="15" t="s">
        <v>53</v>
      </c>
      <c r="F459" s="14" t="n">
        <v>73.67</v>
      </c>
      <c r="G459" s="16" t="n">
        <v>111.63</v>
      </c>
      <c r="H459" s="16" t="n">
        <f aca="false">TRUNC(G459 * (1 + 22.88 / 100), 2)</f>
        <v>137.17</v>
      </c>
      <c r="I459" s="16" t="n">
        <f aca="false">TRUNC(F459 * H459, 2)</f>
        <v>10105.31</v>
      </c>
      <c r="J459" s="17" t="n">
        <f aca="false">I459 / 3327261.39</f>
        <v>0.00303712537595371</v>
      </c>
    </row>
    <row r="460" customFormat="false" ht="25.5" hidden="false" customHeight="true" outlineLevel="0" collapsed="false">
      <c r="A460" s="13" t="s">
        <v>1202</v>
      </c>
      <c r="B460" s="14" t="s">
        <v>1203</v>
      </c>
      <c r="C460" s="13" t="s">
        <v>45</v>
      </c>
      <c r="D460" s="13" t="s">
        <v>1204</v>
      </c>
      <c r="E460" s="15" t="s">
        <v>57</v>
      </c>
      <c r="F460" s="14" t="n">
        <v>108</v>
      </c>
      <c r="G460" s="16" t="n">
        <v>143.11</v>
      </c>
      <c r="H460" s="16" t="n">
        <f aca="false">TRUNC(G460 * (1 + 22.88 / 100), 2)</f>
        <v>175.85</v>
      </c>
      <c r="I460" s="16" t="n">
        <f aca="false">TRUNC(F460 * H460, 2)</f>
        <v>18991.8</v>
      </c>
      <c r="J460" s="17" t="n">
        <f aca="false">I460 / 3327261.39</f>
        <v>0.00570793748188206</v>
      </c>
    </row>
    <row r="461" customFormat="false" ht="24" hidden="false" customHeight="true" outlineLevel="0" collapsed="false">
      <c r="A461" s="13" t="s">
        <v>1205</v>
      </c>
      <c r="B461" s="14" t="s">
        <v>1206</v>
      </c>
      <c r="C461" s="13" t="s">
        <v>45</v>
      </c>
      <c r="D461" s="13" t="s">
        <v>1207</v>
      </c>
      <c r="E461" s="15" t="s">
        <v>597</v>
      </c>
      <c r="F461" s="14" t="n">
        <v>48.8</v>
      </c>
      <c r="G461" s="16" t="n">
        <v>62.78</v>
      </c>
      <c r="H461" s="16" t="n">
        <f aca="false">TRUNC(G461 * (1 + 22.88 / 100), 2)</f>
        <v>77.14</v>
      </c>
      <c r="I461" s="16" t="n">
        <f aca="false">TRUNC(F461 * H461, 2)</f>
        <v>3764.43</v>
      </c>
      <c r="J461" s="17" t="n">
        <f aca="false">I461 / 3327261.39</f>
        <v>0.00113138992064582</v>
      </c>
    </row>
    <row r="462" customFormat="false" ht="39" hidden="false" customHeight="true" outlineLevel="0" collapsed="false">
      <c r="A462" s="13" t="s">
        <v>1208</v>
      </c>
      <c r="B462" s="14" t="s">
        <v>1209</v>
      </c>
      <c r="C462" s="13" t="s">
        <v>25</v>
      </c>
      <c r="D462" s="13" t="s">
        <v>1210</v>
      </c>
      <c r="E462" s="15" t="s">
        <v>57</v>
      </c>
      <c r="F462" s="14" t="n">
        <v>99.2</v>
      </c>
      <c r="G462" s="16" t="n">
        <v>83.7</v>
      </c>
      <c r="H462" s="16" t="n">
        <f aca="false">TRUNC(G462 * (1 + 22.88 / 100), 2)</f>
        <v>102.85</v>
      </c>
      <c r="I462" s="16" t="n">
        <f aca="false">TRUNC(F462 * H462, 2)</f>
        <v>10202.72</v>
      </c>
      <c r="J462" s="17" t="n">
        <f aca="false">I462 / 3327261.39</f>
        <v>0.00306640170521739</v>
      </c>
    </row>
    <row r="463" customFormat="false" ht="39" hidden="false" customHeight="true" outlineLevel="0" collapsed="false">
      <c r="A463" s="13" t="s">
        <v>1211</v>
      </c>
      <c r="B463" s="14" t="s">
        <v>1212</v>
      </c>
      <c r="C463" s="13" t="s">
        <v>25</v>
      </c>
      <c r="D463" s="13" t="s">
        <v>1213</v>
      </c>
      <c r="E463" s="15" t="s">
        <v>53</v>
      </c>
      <c r="F463" s="14" t="n">
        <v>153.46</v>
      </c>
      <c r="G463" s="16" t="n">
        <v>82.47</v>
      </c>
      <c r="H463" s="16" t="n">
        <f aca="false">TRUNC(G463 * (1 + 22.88 / 100), 2)</f>
        <v>101.33</v>
      </c>
      <c r="I463" s="16" t="n">
        <f aca="false">TRUNC(F463 * H463, 2)</f>
        <v>15550.1</v>
      </c>
      <c r="J463" s="17" t="n">
        <f aca="false">I463 / 3327261.39</f>
        <v>0.00467354324692837</v>
      </c>
    </row>
    <row r="464" customFormat="false" ht="78" hidden="false" customHeight="true" outlineLevel="0" collapsed="false">
      <c r="A464" s="13" t="s">
        <v>1214</v>
      </c>
      <c r="B464" s="14" t="s">
        <v>1215</v>
      </c>
      <c r="C464" s="13" t="s">
        <v>45</v>
      </c>
      <c r="D464" s="13" t="s">
        <v>1216</v>
      </c>
      <c r="E464" s="15" t="s">
        <v>57</v>
      </c>
      <c r="F464" s="14" t="n">
        <v>4.35</v>
      </c>
      <c r="G464" s="16" t="n">
        <v>2158.2</v>
      </c>
      <c r="H464" s="16" t="n">
        <f aca="false">TRUNC(G464 * (1 + 22.88 / 100), 2)</f>
        <v>2651.99</v>
      </c>
      <c r="I464" s="16" t="n">
        <f aca="false">TRUNC(F464 * H464, 2)</f>
        <v>11536.15</v>
      </c>
      <c r="J464" s="17" t="n">
        <f aca="false">I464 / 3327261.39</f>
        <v>0.00346716072102769</v>
      </c>
    </row>
    <row r="465" customFormat="false" ht="24" hidden="false" customHeight="true" outlineLevel="0" collapsed="false">
      <c r="A465" s="9" t="s">
        <v>1217</v>
      </c>
      <c r="B465" s="9"/>
      <c r="C465" s="9"/>
      <c r="D465" s="9" t="s">
        <v>1218</v>
      </c>
      <c r="E465" s="9"/>
      <c r="F465" s="10"/>
      <c r="G465" s="9"/>
      <c r="H465" s="9"/>
      <c r="I465" s="11" t="n">
        <v>204084.71</v>
      </c>
      <c r="J465" s="12" t="n">
        <f aca="false">I465 / 3327261.39</f>
        <v>0.0613371436982292</v>
      </c>
    </row>
    <row r="466" customFormat="false" ht="39" hidden="false" customHeight="true" outlineLevel="0" collapsed="false">
      <c r="A466" s="13" t="s">
        <v>1219</v>
      </c>
      <c r="B466" s="14" t="s">
        <v>1220</v>
      </c>
      <c r="C466" s="13" t="s">
        <v>25</v>
      </c>
      <c r="D466" s="13" t="s">
        <v>1221</v>
      </c>
      <c r="E466" s="15" t="s">
        <v>53</v>
      </c>
      <c r="F466" s="14" t="n">
        <v>2633.34</v>
      </c>
      <c r="G466" s="16" t="n">
        <v>4.63</v>
      </c>
      <c r="H466" s="16" t="n">
        <f aca="false">TRUNC(G466 * (1 + 22.88 / 100), 2)</f>
        <v>5.68</v>
      </c>
      <c r="I466" s="16" t="n">
        <f aca="false">TRUNC(F466 * H466, 2)</f>
        <v>14957.37</v>
      </c>
      <c r="J466" s="17" t="n">
        <f aca="false">I466 / 3327261.39</f>
        <v>0.00449539974375142</v>
      </c>
    </row>
    <row r="467" customFormat="false" ht="25.5" hidden="false" customHeight="true" outlineLevel="0" collapsed="false">
      <c r="A467" s="13" t="s">
        <v>1222</v>
      </c>
      <c r="B467" s="14" t="s">
        <v>1223</v>
      </c>
      <c r="C467" s="13" t="s">
        <v>25</v>
      </c>
      <c r="D467" s="13" t="s">
        <v>1224</v>
      </c>
      <c r="E467" s="15" t="s">
        <v>53</v>
      </c>
      <c r="F467" s="14" t="n">
        <v>2633.34</v>
      </c>
      <c r="G467" s="16" t="n">
        <v>19.22</v>
      </c>
      <c r="H467" s="16" t="n">
        <f aca="false">TRUNC(G467 * (1 + 22.88 / 100), 2)</f>
        <v>23.61</v>
      </c>
      <c r="I467" s="16" t="n">
        <f aca="false">TRUNC(F467 * H467, 2)</f>
        <v>62173.15</v>
      </c>
      <c r="J467" s="17" t="n">
        <f aca="false">I467 / 3327261.39</f>
        <v>0.018685983069097</v>
      </c>
    </row>
    <row r="468" customFormat="false" ht="25.5" hidden="false" customHeight="true" outlineLevel="0" collapsed="false">
      <c r="A468" s="13" t="s">
        <v>1225</v>
      </c>
      <c r="B468" s="14" t="s">
        <v>1226</v>
      </c>
      <c r="C468" s="13" t="s">
        <v>25</v>
      </c>
      <c r="D468" s="13" t="s">
        <v>1227</v>
      </c>
      <c r="E468" s="15" t="s">
        <v>53</v>
      </c>
      <c r="F468" s="14" t="n">
        <v>2633.34</v>
      </c>
      <c r="G468" s="16" t="n">
        <v>13.53</v>
      </c>
      <c r="H468" s="16" t="n">
        <f aca="false">TRUNC(G468 * (1 + 22.88 / 100), 2)</f>
        <v>16.62</v>
      </c>
      <c r="I468" s="16" t="n">
        <f aca="false">TRUNC(F468 * H468, 2)</f>
        <v>43766.11</v>
      </c>
      <c r="J468" s="17" t="n">
        <f aca="false">I468 / 3327261.39</f>
        <v>0.0131537937270387</v>
      </c>
    </row>
    <row r="469" customFormat="false" ht="51.75" hidden="false" customHeight="true" outlineLevel="0" collapsed="false">
      <c r="A469" s="13" t="s">
        <v>1228</v>
      </c>
      <c r="B469" s="14" t="s">
        <v>1229</v>
      </c>
      <c r="C469" s="13" t="s">
        <v>25</v>
      </c>
      <c r="D469" s="13" t="s">
        <v>1230</v>
      </c>
      <c r="E469" s="15" t="s">
        <v>53</v>
      </c>
      <c r="F469" s="14" t="n">
        <v>1902.44</v>
      </c>
      <c r="G469" s="16" t="n">
        <v>20.33</v>
      </c>
      <c r="H469" s="16" t="n">
        <f aca="false">TRUNC(G469 * (1 + 22.88 / 100), 2)</f>
        <v>24.98</v>
      </c>
      <c r="I469" s="16" t="n">
        <f aca="false">TRUNC(F469 * H469, 2)</f>
        <v>47522.95</v>
      </c>
      <c r="J469" s="17" t="n">
        <f aca="false">I469 / 3327261.39</f>
        <v>0.0142829024923708</v>
      </c>
    </row>
    <row r="470" customFormat="false" ht="25.5" hidden="false" customHeight="true" outlineLevel="0" collapsed="false">
      <c r="A470" s="13" t="s">
        <v>1231</v>
      </c>
      <c r="B470" s="14" t="s">
        <v>1232</v>
      </c>
      <c r="C470" s="13" t="s">
        <v>25</v>
      </c>
      <c r="D470" s="13" t="s">
        <v>1233</v>
      </c>
      <c r="E470" s="15" t="s">
        <v>53</v>
      </c>
      <c r="F470" s="14" t="n">
        <v>153.46</v>
      </c>
      <c r="G470" s="16" t="n">
        <v>23.27</v>
      </c>
      <c r="H470" s="16" t="n">
        <f aca="false">TRUNC(G470 * (1 + 22.88 / 100), 2)</f>
        <v>28.59</v>
      </c>
      <c r="I470" s="16" t="n">
        <f aca="false">TRUNC(F470 * H470, 2)</f>
        <v>4387.42</v>
      </c>
      <c r="J470" s="17" t="n">
        <f aca="false">I470 / 3327261.39</f>
        <v>0.00131862799033051</v>
      </c>
    </row>
    <row r="471" customFormat="false" ht="25.5" hidden="false" customHeight="true" outlineLevel="0" collapsed="false">
      <c r="A471" s="13" t="s">
        <v>1234</v>
      </c>
      <c r="B471" s="14" t="s">
        <v>1235</v>
      </c>
      <c r="C471" s="13" t="s">
        <v>25</v>
      </c>
      <c r="D471" s="13" t="s">
        <v>1236</v>
      </c>
      <c r="E471" s="15" t="s">
        <v>53</v>
      </c>
      <c r="F471" s="14" t="n">
        <v>1574.91</v>
      </c>
      <c r="G471" s="16" t="n">
        <v>16.17</v>
      </c>
      <c r="H471" s="16" t="n">
        <f aca="false">TRUNC(G471 * (1 + 22.88 / 100), 2)</f>
        <v>19.86</v>
      </c>
      <c r="I471" s="16" t="n">
        <f aca="false">TRUNC(F471 * H471, 2)</f>
        <v>31277.71</v>
      </c>
      <c r="J471" s="17" t="n">
        <f aca="false">I471 / 3327261.39</f>
        <v>0.00940043667564092</v>
      </c>
    </row>
    <row r="472" customFormat="false" ht="24" hidden="false" customHeight="true" outlineLevel="0" collapsed="false">
      <c r="A472" s="9" t="s">
        <v>1237</v>
      </c>
      <c r="B472" s="9"/>
      <c r="C472" s="9"/>
      <c r="D472" s="9" t="s">
        <v>1238</v>
      </c>
      <c r="E472" s="9"/>
      <c r="F472" s="10"/>
      <c r="G472" s="9"/>
      <c r="H472" s="9"/>
      <c r="I472" s="11" t="n">
        <v>100736.67</v>
      </c>
      <c r="J472" s="12" t="n">
        <f aca="false">I472 / 3327261.39</f>
        <v>0.0302761515229196</v>
      </c>
    </row>
    <row r="473" customFormat="false" ht="24" hidden="false" customHeight="true" outlineLevel="0" collapsed="false">
      <c r="A473" s="13" t="s">
        <v>1239</v>
      </c>
      <c r="B473" s="14" t="s">
        <v>1240</v>
      </c>
      <c r="C473" s="13" t="s">
        <v>45</v>
      </c>
      <c r="D473" s="13" t="s">
        <v>1241</v>
      </c>
      <c r="E473" s="15" t="s">
        <v>76</v>
      </c>
      <c r="F473" s="14" t="n">
        <v>1</v>
      </c>
      <c r="G473" s="16" t="n">
        <v>88350</v>
      </c>
      <c r="H473" s="16" t="str">
        <f aca="false">TRUNC(G473 * (1 + 14.02 / 100), 2) &amp;CHAR(10)&amp; "(14.02%)"</f>
        <v>100736,67
(14.02%)</v>
      </c>
      <c r="I473" s="16" t="n">
        <f aca="false">TRUNC((F473 * 1 ) * TRUNC(G473 * (1 + 14.02 / 100), 2), 2)</f>
        <v>100736.67</v>
      </c>
      <c r="J473" s="17" t="n">
        <f aca="false">I473 / 3327261.39</f>
        <v>0.0302761515229196</v>
      </c>
    </row>
    <row r="474" customFormat="false" ht="24" hidden="false" customHeight="true" outlineLevel="0" collapsed="false">
      <c r="A474" s="9" t="s">
        <v>1242</v>
      </c>
      <c r="B474" s="9"/>
      <c r="C474" s="9"/>
      <c r="D474" s="9" t="s">
        <v>1243</v>
      </c>
      <c r="E474" s="9"/>
      <c r="F474" s="10"/>
      <c r="G474" s="9"/>
      <c r="H474" s="9"/>
      <c r="I474" s="11" t="n">
        <v>238408.52</v>
      </c>
      <c r="J474" s="12" t="n">
        <f aca="false">I474 / 3327261.39</f>
        <v>0.071653078028835</v>
      </c>
    </row>
    <row r="475" customFormat="false" ht="24" hidden="false" customHeight="true" outlineLevel="0" collapsed="false">
      <c r="A475" s="9" t="s">
        <v>1244</v>
      </c>
      <c r="B475" s="9"/>
      <c r="C475" s="9"/>
      <c r="D475" s="9" t="s">
        <v>1245</v>
      </c>
      <c r="E475" s="9"/>
      <c r="F475" s="10"/>
      <c r="G475" s="9"/>
      <c r="H475" s="9"/>
      <c r="I475" s="11" t="n">
        <v>169585.17</v>
      </c>
      <c r="J475" s="12" t="n">
        <f aca="false">I475 / 3327261.39</f>
        <v>0.0509683941603398</v>
      </c>
    </row>
    <row r="476" customFormat="false" ht="51.75" hidden="false" customHeight="true" outlineLevel="0" collapsed="false">
      <c r="A476" s="13" t="s">
        <v>1246</v>
      </c>
      <c r="B476" s="14" t="s">
        <v>1247</v>
      </c>
      <c r="C476" s="13" t="s">
        <v>45</v>
      </c>
      <c r="D476" s="13" t="s">
        <v>1248</v>
      </c>
      <c r="E476" s="15" t="s">
        <v>53</v>
      </c>
      <c r="F476" s="14" t="n">
        <v>338.88</v>
      </c>
      <c r="G476" s="16" t="n">
        <v>212.28</v>
      </c>
      <c r="H476" s="16" t="n">
        <f aca="false">TRUNC(G476 * (1 + 22.88 / 100), 2)</f>
        <v>260.84</v>
      </c>
      <c r="I476" s="16" t="n">
        <f aca="false">TRUNC(F476 * H476, 2)</f>
        <v>88393.45</v>
      </c>
      <c r="J476" s="17" t="n">
        <f aca="false">I476 / 3327261.39</f>
        <v>0.0265664279535309</v>
      </c>
    </row>
    <row r="477" customFormat="false" ht="24" hidden="false" customHeight="true" outlineLevel="0" collapsed="false">
      <c r="A477" s="13" t="s">
        <v>1249</v>
      </c>
      <c r="B477" s="14" t="s">
        <v>1250</v>
      </c>
      <c r="C477" s="13" t="s">
        <v>45</v>
      </c>
      <c r="D477" s="13" t="s">
        <v>1251</v>
      </c>
      <c r="E477" s="15" t="s">
        <v>53</v>
      </c>
      <c r="F477" s="14" t="n">
        <v>14</v>
      </c>
      <c r="G477" s="16" t="n">
        <v>836.71</v>
      </c>
      <c r="H477" s="16" t="n">
        <f aca="false">TRUNC(G477 * (1 + 22.88 / 100), 2)</f>
        <v>1028.14</v>
      </c>
      <c r="I477" s="16" t="n">
        <f aca="false">TRUNC(F477 * H477, 2)</f>
        <v>14393.96</v>
      </c>
      <c r="J477" s="17" t="n">
        <f aca="false">I477 / 3327261.39</f>
        <v>0.00432606829245838</v>
      </c>
    </row>
    <row r="478" customFormat="false" ht="24" hidden="false" customHeight="true" outlineLevel="0" collapsed="false">
      <c r="A478" s="9" t="s">
        <v>1252</v>
      </c>
      <c r="B478" s="9"/>
      <c r="C478" s="9"/>
      <c r="D478" s="9" t="s">
        <v>1253</v>
      </c>
      <c r="E478" s="9"/>
      <c r="F478" s="10"/>
      <c r="G478" s="9"/>
      <c r="H478" s="9"/>
      <c r="I478" s="11" t="n">
        <v>66797.76</v>
      </c>
      <c r="J478" s="12" t="n">
        <f aca="false">I478 / 3327261.39</f>
        <v>0.0200758979143505</v>
      </c>
    </row>
    <row r="479" customFormat="false" ht="51.75" hidden="false" customHeight="true" outlineLevel="0" collapsed="false">
      <c r="A479" s="13" t="s">
        <v>1254</v>
      </c>
      <c r="B479" s="14" t="s">
        <v>1255</v>
      </c>
      <c r="C479" s="13" t="s">
        <v>25</v>
      </c>
      <c r="D479" s="13" t="s">
        <v>1256</v>
      </c>
      <c r="E479" s="15" t="s">
        <v>53</v>
      </c>
      <c r="F479" s="14" t="n">
        <v>344.4</v>
      </c>
      <c r="G479" s="16" t="n">
        <v>81.58</v>
      </c>
      <c r="H479" s="16" t="n">
        <f aca="false">TRUNC(G479 * (1 + 22.88 / 100), 2)</f>
        <v>100.24</v>
      </c>
      <c r="I479" s="16" t="n">
        <f aca="false">TRUNC(F479 * H479, 2)</f>
        <v>34522.65</v>
      </c>
      <c r="J479" s="17" t="n">
        <f aca="false">I479 / 3327261.39</f>
        <v>0.0103756951899712</v>
      </c>
    </row>
    <row r="480" customFormat="false" ht="39" hidden="false" customHeight="true" outlineLevel="0" collapsed="false">
      <c r="A480" s="13" t="s">
        <v>1257</v>
      </c>
      <c r="B480" s="14" t="s">
        <v>1258</v>
      </c>
      <c r="C480" s="13" t="s">
        <v>25</v>
      </c>
      <c r="D480" s="13" t="s">
        <v>1259</v>
      </c>
      <c r="E480" s="15" t="s">
        <v>57</v>
      </c>
      <c r="F480" s="14" t="n">
        <v>287</v>
      </c>
      <c r="G480" s="16" t="n">
        <v>45.94</v>
      </c>
      <c r="H480" s="16" t="n">
        <f aca="false">TRUNC(G480 * (1 + 22.88 / 100), 2)</f>
        <v>56.45</v>
      </c>
      <c r="I480" s="16" t="n">
        <f aca="false">TRUNC(F480 * H480, 2)</f>
        <v>16201.15</v>
      </c>
      <c r="J480" s="17" t="n">
        <f aca="false">I480 / 3327261.39</f>
        <v>0.00486921467868204</v>
      </c>
    </row>
    <row r="481" customFormat="false" ht="39" hidden="false" customHeight="true" outlineLevel="0" collapsed="false">
      <c r="A481" s="13" t="s">
        <v>1260</v>
      </c>
      <c r="B481" s="14" t="s">
        <v>1261</v>
      </c>
      <c r="C481" s="13" t="s">
        <v>25</v>
      </c>
      <c r="D481" s="13" t="s">
        <v>1262</v>
      </c>
      <c r="E481" s="15" t="s">
        <v>57</v>
      </c>
      <c r="F481" s="14" t="n">
        <v>98</v>
      </c>
      <c r="G481" s="16" t="n">
        <v>64.73</v>
      </c>
      <c r="H481" s="16" t="n">
        <f aca="false">TRUNC(G481 * (1 + 22.88 / 100), 2)</f>
        <v>79.54</v>
      </c>
      <c r="I481" s="16" t="n">
        <f aca="false">TRUNC(F481 * H481, 2)</f>
        <v>7794.92</v>
      </c>
      <c r="J481" s="17" t="n">
        <f aca="false">I481 / 3327261.39</f>
        <v>0.00234274350173612</v>
      </c>
    </row>
    <row r="482" customFormat="false" ht="25.5" hidden="false" customHeight="true" outlineLevel="0" collapsed="false">
      <c r="A482" s="13" t="s">
        <v>1263</v>
      </c>
      <c r="B482" s="14" t="s">
        <v>384</v>
      </c>
      <c r="C482" s="13" t="s">
        <v>45</v>
      </c>
      <c r="D482" s="13" t="s">
        <v>385</v>
      </c>
      <c r="E482" s="15" t="s">
        <v>57</v>
      </c>
      <c r="F482" s="14" t="n">
        <v>98</v>
      </c>
      <c r="G482" s="16" t="n">
        <v>68.75</v>
      </c>
      <c r="H482" s="16" t="n">
        <f aca="false">TRUNC(G482 * (1 + 22.88 / 100), 2)</f>
        <v>84.48</v>
      </c>
      <c r="I482" s="16" t="n">
        <f aca="false">TRUNC(F482 * H482, 2)</f>
        <v>8279.04</v>
      </c>
      <c r="J482" s="17" t="n">
        <f aca="false">I482 / 3327261.39</f>
        <v>0.00248824454396112</v>
      </c>
    </row>
    <row r="483" customFormat="false" ht="24" hidden="false" customHeight="true" outlineLevel="0" collapsed="false">
      <c r="A483" s="9" t="s">
        <v>1264</v>
      </c>
      <c r="B483" s="9"/>
      <c r="C483" s="9"/>
      <c r="D483" s="9" t="s">
        <v>1265</v>
      </c>
      <c r="E483" s="9"/>
      <c r="F483" s="10"/>
      <c r="G483" s="9"/>
      <c r="H483" s="9"/>
      <c r="I483" s="11" t="n">
        <v>24000.79</v>
      </c>
      <c r="J483" s="12" t="n">
        <f aca="false">I483 / 3327261.39</f>
        <v>0.00721337676448678</v>
      </c>
    </row>
    <row r="484" customFormat="false" ht="25.5" hidden="false" customHeight="true" outlineLevel="0" collapsed="false">
      <c r="A484" s="13" t="s">
        <v>1266</v>
      </c>
      <c r="B484" s="14" t="s">
        <v>1267</v>
      </c>
      <c r="C484" s="13" t="s">
        <v>25</v>
      </c>
      <c r="D484" s="13" t="s">
        <v>1268</v>
      </c>
      <c r="E484" s="15" t="s">
        <v>53</v>
      </c>
      <c r="F484" s="14" t="n">
        <v>285.92</v>
      </c>
      <c r="G484" s="16" t="n">
        <v>0.18</v>
      </c>
      <c r="H484" s="16" t="n">
        <f aca="false">TRUNC(G484 * (1 + 22.88 / 100), 2)</f>
        <v>0.22</v>
      </c>
      <c r="I484" s="16" t="n">
        <f aca="false">TRUNC(F484 * H484, 2)</f>
        <v>62.9</v>
      </c>
      <c r="J484" s="17" t="n">
        <f aca="false">I484 / 3327261.39</f>
        <v>1.89044359992408E-005</v>
      </c>
    </row>
    <row r="485" customFormat="false" ht="25.5" hidden="false" customHeight="true" outlineLevel="0" collapsed="false">
      <c r="A485" s="13" t="s">
        <v>1269</v>
      </c>
      <c r="B485" s="14" t="s">
        <v>1270</v>
      </c>
      <c r="C485" s="13" t="s">
        <v>25</v>
      </c>
      <c r="D485" s="13" t="s">
        <v>1271</v>
      </c>
      <c r="E485" s="15" t="s">
        <v>53</v>
      </c>
      <c r="F485" s="14" t="n">
        <v>160.89</v>
      </c>
      <c r="G485" s="16" t="n">
        <v>2.93</v>
      </c>
      <c r="H485" s="16" t="n">
        <f aca="false">TRUNC(G485 * (1 + 22.88 / 100), 2)</f>
        <v>3.6</v>
      </c>
      <c r="I485" s="16" t="n">
        <f aca="false">TRUNC(F485 * H485, 2)</f>
        <v>579.2</v>
      </c>
      <c r="J485" s="17" t="n">
        <f aca="false">I485 / 3327261.39</f>
        <v>0.000174077095878542</v>
      </c>
    </row>
    <row r="486" customFormat="false" ht="51.75" hidden="false" customHeight="true" outlineLevel="0" collapsed="false">
      <c r="A486" s="13" t="s">
        <v>1272</v>
      </c>
      <c r="B486" s="14" t="s">
        <v>1273</v>
      </c>
      <c r="C486" s="13" t="s">
        <v>25</v>
      </c>
      <c r="D486" s="13" t="s">
        <v>1274</v>
      </c>
      <c r="E486" s="15" t="s">
        <v>53</v>
      </c>
      <c r="F486" s="14" t="n">
        <v>160.89</v>
      </c>
      <c r="G486" s="16" t="n">
        <v>95.52</v>
      </c>
      <c r="H486" s="16" t="n">
        <f aca="false">TRUNC(G486 * (1 + 22.88 / 100), 2)</f>
        <v>117.37</v>
      </c>
      <c r="I486" s="16" t="n">
        <f aca="false">TRUNC(F486 * H486, 2)</f>
        <v>18883.65</v>
      </c>
      <c r="J486" s="17" t="n">
        <f aca="false">I486 / 3327261.39</f>
        <v>0.00567543327276731</v>
      </c>
    </row>
    <row r="487" customFormat="false" ht="51.75" hidden="false" customHeight="true" outlineLevel="0" collapsed="false">
      <c r="A487" s="13" t="s">
        <v>1275</v>
      </c>
      <c r="B487" s="14" t="s">
        <v>1276</v>
      </c>
      <c r="C487" s="13" t="s">
        <v>25</v>
      </c>
      <c r="D487" s="13" t="s">
        <v>1277</v>
      </c>
      <c r="E487" s="15" t="s">
        <v>57</v>
      </c>
      <c r="F487" s="14" t="n">
        <v>22</v>
      </c>
      <c r="G487" s="16" t="n">
        <v>39.94</v>
      </c>
      <c r="H487" s="16" t="n">
        <f aca="false">TRUNC(G487 * (1 + 22.88 / 100), 2)</f>
        <v>49.07</v>
      </c>
      <c r="I487" s="16" t="n">
        <f aca="false">TRUNC(F487 * H487, 2)</f>
        <v>1079.54</v>
      </c>
      <c r="J487" s="17" t="n">
        <f aca="false">I487 / 3327261.39</f>
        <v>0.000324453018102073</v>
      </c>
    </row>
    <row r="488" customFormat="false" ht="25.5" hidden="false" customHeight="true" outlineLevel="0" collapsed="false">
      <c r="A488" s="13" t="s">
        <v>1278</v>
      </c>
      <c r="B488" s="14" t="s">
        <v>1279</v>
      </c>
      <c r="C488" s="13" t="s">
        <v>25</v>
      </c>
      <c r="D488" s="13" t="s">
        <v>1280</v>
      </c>
      <c r="E488" s="15" t="s">
        <v>57</v>
      </c>
      <c r="F488" s="14" t="n">
        <v>22</v>
      </c>
      <c r="G488" s="16" t="n">
        <v>64.88</v>
      </c>
      <c r="H488" s="16" t="n">
        <f aca="false">TRUNC(G488 * (1 + 22.88 / 100), 2)</f>
        <v>79.72</v>
      </c>
      <c r="I488" s="16" t="n">
        <f aca="false">TRUNC(F488 * H488, 2)</f>
        <v>1753.84</v>
      </c>
      <c r="J488" s="17" t="n">
        <f aca="false">I488 / 3327261.39</f>
        <v>0.000527112178583601</v>
      </c>
    </row>
    <row r="489" customFormat="false" ht="39" hidden="false" customHeight="true" outlineLevel="0" collapsed="false">
      <c r="A489" s="13" t="s">
        <v>1281</v>
      </c>
      <c r="B489" s="14" t="s">
        <v>1282</v>
      </c>
      <c r="C489" s="13" t="s">
        <v>25</v>
      </c>
      <c r="D489" s="13" t="s">
        <v>1283</v>
      </c>
      <c r="E489" s="15" t="s">
        <v>144</v>
      </c>
      <c r="F489" s="14" t="n">
        <v>3</v>
      </c>
      <c r="G489" s="16" t="n">
        <v>445.33</v>
      </c>
      <c r="H489" s="16" t="n">
        <f aca="false">TRUNC(G489 * (1 + 22.88 / 100), 2)</f>
        <v>547.22</v>
      </c>
      <c r="I489" s="16" t="n">
        <f aca="false">TRUNC(F489 * H489, 2)</f>
        <v>1641.66</v>
      </c>
      <c r="J489" s="17" t="n">
        <f aca="false">I489 / 3327261.39</f>
        <v>0.00049339676315602</v>
      </c>
    </row>
    <row r="490" customFormat="false" ht="24" hidden="false" customHeight="true" outlineLevel="0" collapsed="false">
      <c r="A490" s="9" t="s">
        <v>1284</v>
      </c>
      <c r="B490" s="9"/>
      <c r="C490" s="9"/>
      <c r="D490" s="9" t="s">
        <v>1285</v>
      </c>
      <c r="E490" s="9"/>
      <c r="F490" s="10"/>
      <c r="G490" s="9"/>
      <c r="H490" s="9"/>
      <c r="I490" s="11" t="n">
        <v>28985.81</v>
      </c>
      <c r="J490" s="12" t="n">
        <f aca="false">I490 / 3327261.39</f>
        <v>0.00871161192418369</v>
      </c>
    </row>
    <row r="491" customFormat="false" ht="25.5" hidden="false" customHeight="true" outlineLevel="0" collapsed="false">
      <c r="A491" s="13" t="s">
        <v>1286</v>
      </c>
      <c r="B491" s="14" t="s">
        <v>1134</v>
      </c>
      <c r="C491" s="13" t="s">
        <v>25</v>
      </c>
      <c r="D491" s="13" t="s">
        <v>1135</v>
      </c>
      <c r="E491" s="15" t="s">
        <v>113</v>
      </c>
      <c r="F491" s="14" t="n">
        <v>139.34</v>
      </c>
      <c r="G491" s="16" t="n">
        <v>83.72</v>
      </c>
      <c r="H491" s="16" t="n">
        <f aca="false">TRUNC(G491 * (1 + 22.88 / 100), 2)</f>
        <v>102.87</v>
      </c>
      <c r="I491" s="16" t="n">
        <f aca="false">TRUNC(F491 * H491, 2)</f>
        <v>14333.9</v>
      </c>
      <c r="J491" s="17" t="n">
        <f aca="false">I491 / 3327261.39</f>
        <v>0.00430801741128009</v>
      </c>
    </row>
    <row r="492" customFormat="false" ht="25.5" hidden="false" customHeight="true" outlineLevel="0" collapsed="false">
      <c r="A492" s="13" t="s">
        <v>1287</v>
      </c>
      <c r="B492" s="14" t="s">
        <v>1288</v>
      </c>
      <c r="C492" s="13" t="s">
        <v>25</v>
      </c>
      <c r="D492" s="13" t="s">
        <v>1289</v>
      </c>
      <c r="E492" s="15" t="s">
        <v>53</v>
      </c>
      <c r="F492" s="14" t="n">
        <v>39</v>
      </c>
      <c r="G492" s="16" t="n">
        <v>192.58</v>
      </c>
      <c r="H492" s="16" t="n">
        <f aca="false">TRUNC(G492 * (1 + 22.88 / 100), 2)</f>
        <v>236.64</v>
      </c>
      <c r="I492" s="16" t="n">
        <f aca="false">TRUNC(F492 * H492, 2)</f>
        <v>9228.96</v>
      </c>
      <c r="J492" s="17" t="n">
        <f aca="false">I492 / 3327261.39</f>
        <v>0.00277374059872104</v>
      </c>
    </row>
    <row r="493" customFormat="false" ht="25.5" hidden="false" customHeight="true" outlineLevel="0" collapsed="false">
      <c r="A493" s="13" t="s">
        <v>1287</v>
      </c>
      <c r="B493" s="14" t="s">
        <v>1270</v>
      </c>
      <c r="C493" s="13" t="s">
        <v>25</v>
      </c>
      <c r="D493" s="13" t="s">
        <v>1271</v>
      </c>
      <c r="E493" s="15" t="s">
        <v>53</v>
      </c>
      <c r="F493" s="14" t="n">
        <v>179.34</v>
      </c>
      <c r="G493" s="16" t="n">
        <v>2.93</v>
      </c>
      <c r="H493" s="16" t="n">
        <f aca="false">TRUNC(G493 * (1 + 22.88 / 100), 2)</f>
        <v>3.6</v>
      </c>
      <c r="I493" s="16" t="n">
        <f aca="false">TRUNC(F493 * H493, 2)</f>
        <v>645.62</v>
      </c>
      <c r="J493" s="17" t="n">
        <f aca="false">I493 / 3327261.39</f>
        <v>0.000194039458979807</v>
      </c>
    </row>
    <row r="494" customFormat="false" ht="25.5" hidden="false" customHeight="true" outlineLevel="0" collapsed="false">
      <c r="A494" s="13" t="s">
        <v>1290</v>
      </c>
      <c r="B494" s="14" t="s">
        <v>1291</v>
      </c>
      <c r="C494" s="13" t="s">
        <v>25</v>
      </c>
      <c r="D494" s="13" t="s">
        <v>1292</v>
      </c>
      <c r="E494" s="15" t="s">
        <v>57</v>
      </c>
      <c r="F494" s="14" t="n">
        <v>155</v>
      </c>
      <c r="G494" s="16" t="n">
        <v>4.81</v>
      </c>
      <c r="H494" s="16" t="n">
        <f aca="false">TRUNC(G494 * (1 + 22.88 / 100), 2)</f>
        <v>5.91</v>
      </c>
      <c r="I494" s="16" t="n">
        <f aca="false">TRUNC(F494 * H494, 2)</f>
        <v>916.05</v>
      </c>
      <c r="J494" s="17" t="n">
        <f aca="false">I494 / 3327261.39</f>
        <v>0.000275316511877656</v>
      </c>
    </row>
    <row r="495" customFormat="false" ht="39" hidden="false" customHeight="true" outlineLevel="0" collapsed="false">
      <c r="A495" s="13" t="s">
        <v>1293</v>
      </c>
      <c r="B495" s="14" t="s">
        <v>1294</v>
      </c>
      <c r="C495" s="13" t="s">
        <v>25</v>
      </c>
      <c r="D495" s="13" t="s">
        <v>1295</v>
      </c>
      <c r="E495" s="15" t="s">
        <v>53</v>
      </c>
      <c r="F495" s="14" t="n">
        <v>10.8</v>
      </c>
      <c r="G495" s="16" t="n">
        <v>52.23</v>
      </c>
      <c r="H495" s="16" t="n">
        <f aca="false">TRUNC(G495 * (1 + 22.88 / 100), 2)</f>
        <v>64.18</v>
      </c>
      <c r="I495" s="16" t="n">
        <f aca="false">TRUNC(F495 * H495, 2)</f>
        <v>693.14</v>
      </c>
      <c r="J495" s="17" t="n">
        <f aca="false">I495 / 3327261.39</f>
        <v>0.000208321474857135</v>
      </c>
    </row>
    <row r="496" customFormat="false" ht="39" hidden="false" customHeight="true" outlineLevel="0" collapsed="false">
      <c r="A496" s="13" t="s">
        <v>1296</v>
      </c>
      <c r="B496" s="14" t="s">
        <v>1297</v>
      </c>
      <c r="C496" s="13" t="s">
        <v>45</v>
      </c>
      <c r="D496" s="13" t="s">
        <v>1298</v>
      </c>
      <c r="E496" s="15" t="s">
        <v>76</v>
      </c>
      <c r="F496" s="14" t="n">
        <v>1</v>
      </c>
      <c r="G496" s="16" t="n">
        <v>644.58</v>
      </c>
      <c r="H496" s="16" t="n">
        <f aca="false">TRUNC(G496 * (1 + 22.88 / 100), 2)</f>
        <v>792.05</v>
      </c>
      <c r="I496" s="16" t="n">
        <f aca="false">TRUNC(F496 * H496, 2)</f>
        <v>792.05</v>
      </c>
      <c r="J496" s="17" t="n">
        <f aca="false">I496 / 3327261.39</f>
        <v>0.000238048625329073</v>
      </c>
    </row>
    <row r="497" customFormat="false" ht="39" hidden="false" customHeight="true" outlineLevel="0" collapsed="false">
      <c r="A497" s="13" t="s">
        <v>1299</v>
      </c>
      <c r="B497" s="14" t="s">
        <v>1300</v>
      </c>
      <c r="C497" s="13" t="s">
        <v>45</v>
      </c>
      <c r="D497" s="13" t="s">
        <v>1301</v>
      </c>
      <c r="E497" s="15" t="s">
        <v>76</v>
      </c>
      <c r="F497" s="14" t="n">
        <v>3</v>
      </c>
      <c r="G497" s="16" t="n">
        <v>644.56</v>
      </c>
      <c r="H497" s="16" t="n">
        <f aca="false">TRUNC(G497 * (1 + 22.88 / 100), 2)</f>
        <v>792.03</v>
      </c>
      <c r="I497" s="16" t="n">
        <f aca="false">TRUNC(F497 * H497, 2)</f>
        <v>2376.09</v>
      </c>
      <c r="J497" s="17" t="n">
        <f aca="false">I497 / 3327261.39</f>
        <v>0.000714127843138888</v>
      </c>
    </row>
    <row r="498" customFormat="false" ht="24" hidden="false" customHeight="true" outlineLevel="0" collapsed="false">
      <c r="A498" s="9" t="s">
        <v>1302</v>
      </c>
      <c r="B498" s="9"/>
      <c r="C498" s="9"/>
      <c r="D498" s="9" t="s">
        <v>1303</v>
      </c>
      <c r="E498" s="9"/>
      <c r="F498" s="10"/>
      <c r="G498" s="9"/>
      <c r="H498" s="9"/>
      <c r="I498" s="11" t="n">
        <v>3549.76</v>
      </c>
      <c r="J498" s="12" t="n">
        <f aca="false">I498 / 3327261.39</f>
        <v>0.00106687139479595</v>
      </c>
    </row>
    <row r="499" customFormat="false" ht="25.5" hidden="false" customHeight="true" outlineLevel="0" collapsed="false">
      <c r="A499" s="13" t="s">
        <v>1304</v>
      </c>
      <c r="B499" s="14" t="s">
        <v>1305</v>
      </c>
      <c r="C499" s="13" t="s">
        <v>25</v>
      </c>
      <c r="D499" s="13" t="s">
        <v>1306</v>
      </c>
      <c r="E499" s="15" t="s">
        <v>53</v>
      </c>
      <c r="F499" s="14" t="n">
        <v>112</v>
      </c>
      <c r="G499" s="16" t="n">
        <v>4.95</v>
      </c>
      <c r="H499" s="16" t="n">
        <f aca="false">TRUNC(G499 * (1 + 22.88 / 100), 2)</f>
        <v>6.08</v>
      </c>
      <c r="I499" s="16" t="n">
        <f aca="false">TRUNC(F499 * H499, 2)</f>
        <v>680.96</v>
      </c>
      <c r="J499" s="17" t="n">
        <f aca="false">I499 / 3327261.39</f>
        <v>0.000204660806646153</v>
      </c>
    </row>
    <row r="500" customFormat="false" ht="39" hidden="false" customHeight="true" outlineLevel="0" collapsed="false">
      <c r="A500" s="13" t="s">
        <v>1307</v>
      </c>
      <c r="B500" s="14" t="s">
        <v>1308</v>
      </c>
      <c r="C500" s="13" t="s">
        <v>25</v>
      </c>
      <c r="D500" s="13" t="s">
        <v>1309</v>
      </c>
      <c r="E500" s="15" t="s">
        <v>53</v>
      </c>
      <c r="F500" s="14" t="n">
        <v>1663</v>
      </c>
      <c r="G500" s="16" t="n">
        <v>0.69</v>
      </c>
      <c r="H500" s="16" t="n">
        <f aca="false">TRUNC(G500 * (1 + 22.88 / 100), 2)</f>
        <v>0.84</v>
      </c>
      <c r="I500" s="16" t="n">
        <f aca="false">TRUNC(F500 * H500, 2)</f>
        <v>1396.92</v>
      </c>
      <c r="J500" s="17" t="n">
        <f aca="false">I500 / 3327261.39</f>
        <v>0.000419840774818116</v>
      </c>
    </row>
    <row r="501" customFormat="false" ht="24" hidden="false" customHeight="true" outlineLevel="0" collapsed="false">
      <c r="A501" s="13" t="s">
        <v>1310</v>
      </c>
      <c r="B501" s="14" t="s">
        <v>1311</v>
      </c>
      <c r="C501" s="13" t="s">
        <v>45</v>
      </c>
      <c r="D501" s="13" t="s">
        <v>1312</v>
      </c>
      <c r="E501" s="15" t="s">
        <v>53</v>
      </c>
      <c r="F501" s="14" t="n">
        <v>4748</v>
      </c>
      <c r="G501" s="16" t="n">
        <v>0.26</v>
      </c>
      <c r="H501" s="16" t="n">
        <f aca="false">TRUNC(G501 * (1 + 22.88 / 100), 2)</f>
        <v>0.31</v>
      </c>
      <c r="I501" s="16" t="n">
        <f aca="false">TRUNC(F501 * H501, 2)</f>
        <v>1471.88</v>
      </c>
      <c r="J501" s="17" t="n">
        <f aca="false">I501 / 3327261.39</f>
        <v>0.000442369813331678</v>
      </c>
    </row>
    <row r="502" customFormat="false" ht="24" hidden="false" customHeight="true" outlineLevel="0" collapsed="false">
      <c r="A502" s="9" t="s">
        <v>1313</v>
      </c>
      <c r="B502" s="9"/>
      <c r="C502" s="9"/>
      <c r="D502" s="9" t="s">
        <v>1314</v>
      </c>
      <c r="E502" s="9"/>
      <c r="F502" s="10"/>
      <c r="G502" s="9"/>
      <c r="H502" s="9"/>
      <c r="I502" s="11" t="n">
        <v>12286.99</v>
      </c>
      <c r="J502" s="12" t="n">
        <f aca="false">I502 / 3327261.39</f>
        <v>0.0036928237850288</v>
      </c>
    </row>
    <row r="503" customFormat="false" ht="24" hidden="false" customHeight="true" outlineLevel="0" collapsed="false">
      <c r="A503" s="9" t="s">
        <v>1315</v>
      </c>
      <c r="B503" s="9"/>
      <c r="C503" s="9"/>
      <c r="D503" s="9" t="s">
        <v>1316</v>
      </c>
      <c r="E503" s="9"/>
      <c r="F503" s="10"/>
      <c r="G503" s="9"/>
      <c r="H503" s="9"/>
      <c r="I503" s="11" t="n">
        <v>3957.22</v>
      </c>
      <c r="J503" s="12" t="n">
        <f aca="false">I503 / 3327261.39</f>
        <v>0.0011893324678047</v>
      </c>
    </row>
    <row r="504" customFormat="false" ht="25.5" hidden="false" customHeight="true" outlineLevel="0" collapsed="false">
      <c r="A504" s="13" t="s">
        <v>1317</v>
      </c>
      <c r="B504" s="14" t="s">
        <v>1318</v>
      </c>
      <c r="C504" s="13" t="s">
        <v>45</v>
      </c>
      <c r="D504" s="13" t="s">
        <v>1319</v>
      </c>
      <c r="E504" s="15" t="s">
        <v>649</v>
      </c>
      <c r="F504" s="14" t="n">
        <v>32</v>
      </c>
      <c r="G504" s="16" t="n">
        <v>58.82</v>
      </c>
      <c r="H504" s="16" t="n">
        <f aca="false">TRUNC(G504 * (1 + 22.88 / 100), 2)</f>
        <v>72.27</v>
      </c>
      <c r="I504" s="16" t="n">
        <f aca="false">TRUNC(F504 * H504, 2)</f>
        <v>2312.64</v>
      </c>
      <c r="J504" s="17" t="n">
        <f aca="false">I504 / 3327261.39</f>
        <v>0.000695058106029956</v>
      </c>
    </row>
    <row r="505" customFormat="false" ht="25.5" hidden="false" customHeight="true" outlineLevel="0" collapsed="false">
      <c r="A505" s="13" t="s">
        <v>1320</v>
      </c>
      <c r="B505" s="14" t="s">
        <v>1321</v>
      </c>
      <c r="C505" s="13" t="s">
        <v>45</v>
      </c>
      <c r="D505" s="13" t="s">
        <v>1322</v>
      </c>
      <c r="E505" s="15" t="s">
        <v>649</v>
      </c>
      <c r="F505" s="14" t="n">
        <v>14</v>
      </c>
      <c r="G505" s="16" t="n">
        <v>95.6</v>
      </c>
      <c r="H505" s="16" t="n">
        <f aca="false">TRUNC(G505 * (1 + 22.88 / 100), 2)</f>
        <v>117.47</v>
      </c>
      <c r="I505" s="16" t="n">
        <f aca="false">TRUNC(F505 * H505, 2)</f>
        <v>1644.58</v>
      </c>
      <c r="J505" s="17" t="n">
        <f aca="false">I505 / 3327261.39</f>
        <v>0.000494274361774745</v>
      </c>
    </row>
    <row r="506" customFormat="false" ht="24" hidden="false" customHeight="true" outlineLevel="0" collapsed="false">
      <c r="A506" s="9" t="s">
        <v>1323</v>
      </c>
      <c r="B506" s="9"/>
      <c r="C506" s="9"/>
      <c r="D506" s="9" t="s">
        <v>1324</v>
      </c>
      <c r="E506" s="9"/>
      <c r="F506" s="10"/>
      <c r="G506" s="9"/>
      <c r="H506" s="9"/>
      <c r="I506" s="11" t="n">
        <v>8329.77</v>
      </c>
      <c r="J506" s="12" t="n">
        <f aca="false">I506 / 3327261.39</f>
        <v>0.0025034913172241</v>
      </c>
    </row>
    <row r="507" customFormat="false" ht="25.5" hidden="false" customHeight="true" outlineLevel="0" collapsed="false">
      <c r="A507" s="13" t="s">
        <v>1325</v>
      </c>
      <c r="B507" s="14" t="s">
        <v>690</v>
      </c>
      <c r="C507" s="13" t="s">
        <v>25</v>
      </c>
      <c r="D507" s="13" t="s">
        <v>691</v>
      </c>
      <c r="E507" s="15" t="s">
        <v>113</v>
      </c>
      <c r="F507" s="14" t="n">
        <v>1.4</v>
      </c>
      <c r="G507" s="16" t="n">
        <v>91.89</v>
      </c>
      <c r="H507" s="16" t="n">
        <f aca="false">TRUNC(G507 * (1 + 22.88 / 100), 2)</f>
        <v>112.91</v>
      </c>
      <c r="I507" s="16" t="n">
        <f aca="false">TRUNC(F507 * H507, 2)</f>
        <v>158.07</v>
      </c>
      <c r="J507" s="17" t="n">
        <f aca="false">I507 / 3327261.39</f>
        <v>4.75075389252781E-005</v>
      </c>
    </row>
    <row r="508" customFormat="false" ht="39" hidden="false" customHeight="true" outlineLevel="0" collapsed="false">
      <c r="A508" s="13" t="s">
        <v>1326</v>
      </c>
      <c r="B508" s="14" t="s">
        <v>1327</v>
      </c>
      <c r="C508" s="13" t="s">
        <v>25</v>
      </c>
      <c r="D508" s="13" t="s">
        <v>1328</v>
      </c>
      <c r="E508" s="15" t="s">
        <v>113</v>
      </c>
      <c r="F508" s="14" t="n">
        <v>1.4</v>
      </c>
      <c r="G508" s="16" t="n">
        <v>483.01</v>
      </c>
      <c r="H508" s="16" t="n">
        <f aca="false">TRUNC(G508 * (1 + 22.88 / 100), 2)</f>
        <v>593.52</v>
      </c>
      <c r="I508" s="16" t="n">
        <f aca="false">TRUNC(F508 * H508, 2)</f>
        <v>830.92</v>
      </c>
      <c r="J508" s="17" t="n">
        <f aca="false">I508 / 3327261.39</f>
        <v>0.000249730905572165</v>
      </c>
    </row>
    <row r="509" customFormat="false" ht="25.5" hidden="false" customHeight="true" outlineLevel="0" collapsed="false">
      <c r="A509" s="13" t="s">
        <v>1329</v>
      </c>
      <c r="B509" s="14" t="s">
        <v>1330</v>
      </c>
      <c r="C509" s="13" t="s">
        <v>25</v>
      </c>
      <c r="D509" s="13" t="s">
        <v>1331</v>
      </c>
      <c r="E509" s="15" t="s">
        <v>113</v>
      </c>
      <c r="F509" s="14" t="n">
        <v>1.4</v>
      </c>
      <c r="G509" s="16" t="n">
        <v>331.19</v>
      </c>
      <c r="H509" s="16" t="n">
        <f aca="false">TRUNC(G509 * (1 + 22.88 / 100), 2)</f>
        <v>406.96</v>
      </c>
      <c r="I509" s="16" t="n">
        <f aca="false">TRUNC(F509 * H509, 2)</f>
        <v>569.74</v>
      </c>
      <c r="J509" s="17" t="n">
        <f aca="false">I509 / 3327261.39</f>
        <v>0.000171233916791851</v>
      </c>
    </row>
    <row r="510" customFormat="false" ht="39" hidden="false" customHeight="true" outlineLevel="0" collapsed="false">
      <c r="A510" s="13" t="s">
        <v>1332</v>
      </c>
      <c r="B510" s="14" t="s">
        <v>1333</v>
      </c>
      <c r="C510" s="13" t="s">
        <v>25</v>
      </c>
      <c r="D510" s="13" t="s">
        <v>1334</v>
      </c>
      <c r="E510" s="15" t="s">
        <v>57</v>
      </c>
      <c r="F510" s="14" t="n">
        <v>17</v>
      </c>
      <c r="G510" s="16" t="n">
        <v>161.81</v>
      </c>
      <c r="H510" s="16" t="n">
        <f aca="false">TRUNC(G510 * (1 + 22.88 / 100), 2)</f>
        <v>198.83</v>
      </c>
      <c r="I510" s="16" t="n">
        <f aca="false">TRUNC(F510 * H510, 2)</f>
        <v>3380.11</v>
      </c>
      <c r="J510" s="17" t="n">
        <f aca="false">I510 / 3327261.39</f>
        <v>0.00101588351614299</v>
      </c>
    </row>
    <row r="511" customFormat="false" ht="51.75" hidden="false" customHeight="true" outlineLevel="0" collapsed="false">
      <c r="A511" s="13" t="s">
        <v>1335</v>
      </c>
      <c r="B511" s="14" t="s">
        <v>1336</v>
      </c>
      <c r="C511" s="13" t="s">
        <v>25</v>
      </c>
      <c r="D511" s="13" t="s">
        <v>1337</v>
      </c>
      <c r="E511" s="15" t="s">
        <v>57</v>
      </c>
      <c r="F511" s="14" t="n">
        <v>3</v>
      </c>
      <c r="G511" s="16" t="n">
        <v>31.04</v>
      </c>
      <c r="H511" s="16" t="n">
        <f aca="false">TRUNC(G511 * (1 + 22.88 / 100), 2)</f>
        <v>38.14</v>
      </c>
      <c r="I511" s="16" t="n">
        <f aca="false">TRUNC(F511 * H511, 2)</f>
        <v>114.42</v>
      </c>
      <c r="J511" s="17" t="n">
        <f aca="false">I511 / 3327261.39</f>
        <v>3.43886417652326E-005</v>
      </c>
    </row>
    <row r="512" customFormat="false" ht="24" hidden="false" customHeight="true" outlineLevel="0" collapsed="false">
      <c r="A512" s="13" t="s">
        <v>1338</v>
      </c>
      <c r="B512" s="14" t="s">
        <v>1339</v>
      </c>
      <c r="C512" s="13" t="s">
        <v>45</v>
      </c>
      <c r="D512" s="13" t="s">
        <v>1340</v>
      </c>
      <c r="E512" s="15" t="s">
        <v>76</v>
      </c>
      <c r="F512" s="14" t="n">
        <v>3</v>
      </c>
      <c r="G512" s="16" t="n">
        <v>201.96</v>
      </c>
      <c r="H512" s="16" t="n">
        <f aca="false">TRUNC(G512 * (1 + 22.88 / 100), 2)</f>
        <v>248.16</v>
      </c>
      <c r="I512" s="16" t="n">
        <f aca="false">TRUNC(F512 * H512, 2)</f>
        <v>744.48</v>
      </c>
      <c r="J512" s="17" t="n">
        <f aca="false">I512 / 3327261.39</f>
        <v>0.000223751582078137</v>
      </c>
    </row>
    <row r="513" customFormat="false" ht="25.5" hidden="false" customHeight="true" outlineLevel="0" collapsed="false">
      <c r="A513" s="13" t="s">
        <v>1341</v>
      </c>
      <c r="B513" s="14" t="s">
        <v>1342</v>
      </c>
      <c r="C513" s="13" t="s">
        <v>25</v>
      </c>
      <c r="D513" s="13" t="s">
        <v>1343</v>
      </c>
      <c r="E513" s="15" t="s">
        <v>53</v>
      </c>
      <c r="F513" s="14" t="n">
        <v>5.76</v>
      </c>
      <c r="G513" s="16" t="n">
        <v>357.74</v>
      </c>
      <c r="H513" s="16" t="n">
        <f aca="false">TRUNC(G513 * (1 + 22.88 / 100), 2)</f>
        <v>439.59</v>
      </c>
      <c r="I513" s="16" t="n">
        <f aca="false">TRUNC(F513 * H513, 2)</f>
        <v>2532.03</v>
      </c>
      <c r="J513" s="17" t="n">
        <f aca="false">I513 / 3327261.39</f>
        <v>0.000760995215948453</v>
      </c>
    </row>
    <row r="514" customFormat="false" ht="24" hidden="false" customHeight="true" outlineLevel="0" collapsed="false">
      <c r="A514" s="9" t="s">
        <v>1344</v>
      </c>
      <c r="B514" s="9"/>
      <c r="C514" s="9"/>
      <c r="D514" s="9" t="s">
        <v>1345</v>
      </c>
      <c r="E514" s="9"/>
      <c r="F514" s="10"/>
      <c r="G514" s="9"/>
      <c r="H514" s="9"/>
      <c r="I514" s="11" t="n">
        <v>8046.23</v>
      </c>
      <c r="J514" s="12" t="n">
        <f aca="false">I514 / 3327261.39</f>
        <v>0.00241827408696616</v>
      </c>
    </row>
    <row r="515" customFormat="false" ht="25.5" hidden="false" customHeight="true" outlineLevel="0" collapsed="false">
      <c r="A515" s="13" t="s">
        <v>1346</v>
      </c>
      <c r="B515" s="14" t="s">
        <v>108</v>
      </c>
      <c r="C515" s="13" t="s">
        <v>25</v>
      </c>
      <c r="D515" s="13" t="s">
        <v>109</v>
      </c>
      <c r="E515" s="15" t="s">
        <v>53</v>
      </c>
      <c r="F515" s="14" t="n">
        <v>100.88</v>
      </c>
      <c r="G515" s="16" t="n">
        <v>2.09</v>
      </c>
      <c r="H515" s="16" t="n">
        <f aca="false">TRUNC(G515 * (1 + 22.88 / 100), 2)</f>
        <v>2.56</v>
      </c>
      <c r="I515" s="16" t="n">
        <f aca="false">TRUNC(F515 * H515, 2)</f>
        <v>258.25</v>
      </c>
      <c r="J515" s="17" t="n">
        <f aca="false">I515 / 3327261.39</f>
        <v>7.76163846868671E-005</v>
      </c>
    </row>
    <row r="516" customFormat="false" ht="24" hidden="false" customHeight="true" outlineLevel="0" collapsed="false">
      <c r="A516" s="13" t="s">
        <v>1347</v>
      </c>
      <c r="B516" s="14" t="s">
        <v>1348</v>
      </c>
      <c r="C516" s="13" t="s">
        <v>25</v>
      </c>
      <c r="D516" s="13" t="s">
        <v>1349</v>
      </c>
      <c r="E516" s="15" t="s">
        <v>53</v>
      </c>
      <c r="F516" s="14" t="n">
        <v>100.88</v>
      </c>
      <c r="G516" s="16" t="n">
        <v>13.05</v>
      </c>
      <c r="H516" s="16" t="n">
        <f aca="false">TRUNC(G516 * (1 + 22.88 / 100), 2)</f>
        <v>16.03</v>
      </c>
      <c r="I516" s="16" t="n">
        <f aca="false">TRUNC(F516 * H516, 2)</f>
        <v>1617.1</v>
      </c>
      <c r="J516" s="17" t="n">
        <f aca="false">I516 / 3327261.39</f>
        <v>0.000486015317239623</v>
      </c>
    </row>
    <row r="517" customFormat="false" ht="24" hidden="false" customHeight="true" outlineLevel="0" collapsed="false">
      <c r="A517" s="13" t="s">
        <v>1350</v>
      </c>
      <c r="B517" s="14" t="s">
        <v>1351</v>
      </c>
      <c r="C517" s="13" t="s">
        <v>45</v>
      </c>
      <c r="D517" s="13" t="s">
        <v>1352</v>
      </c>
      <c r="E517" s="15" t="s">
        <v>1353</v>
      </c>
      <c r="F517" s="14" t="n">
        <v>14</v>
      </c>
      <c r="G517" s="16" t="n">
        <v>46.46</v>
      </c>
      <c r="H517" s="16" t="n">
        <f aca="false">TRUNC(G517 * (1 + 22.88 / 100), 2)</f>
        <v>57.09</v>
      </c>
      <c r="I517" s="16" t="n">
        <f aca="false">TRUNC(F517 * H517, 2)</f>
        <v>799.26</v>
      </c>
      <c r="J517" s="17" t="n">
        <f aca="false">I517 / 3327261.39</f>
        <v>0.00024021557260339</v>
      </c>
    </row>
    <row r="518" customFormat="false" ht="25.5" hidden="false" customHeight="true" outlineLevel="0" collapsed="false">
      <c r="A518" s="13" t="s">
        <v>1354</v>
      </c>
      <c r="B518" s="14" t="s">
        <v>1355</v>
      </c>
      <c r="C518" s="13" t="s">
        <v>45</v>
      </c>
      <c r="D518" s="13" t="s">
        <v>1356</v>
      </c>
      <c r="E518" s="15" t="s">
        <v>597</v>
      </c>
      <c r="F518" s="14" t="n">
        <v>12</v>
      </c>
      <c r="G518" s="16" t="n">
        <v>5.28</v>
      </c>
      <c r="H518" s="16" t="n">
        <f aca="false">TRUNC(G518 * (1 + 22.88 / 100), 2)</f>
        <v>6.48</v>
      </c>
      <c r="I518" s="16" t="n">
        <f aca="false">TRUNC(F518 * H518, 2)</f>
        <v>77.76</v>
      </c>
      <c r="J518" s="17" t="n">
        <f aca="false">I518 / 3327261.39</f>
        <v>2.33705714356274E-005</v>
      </c>
    </row>
    <row r="519" customFormat="false" ht="25.5" hidden="false" customHeight="true" outlineLevel="0" collapsed="false">
      <c r="A519" s="13" t="s">
        <v>1357</v>
      </c>
      <c r="B519" s="14" t="s">
        <v>1358</v>
      </c>
      <c r="C519" s="13" t="s">
        <v>45</v>
      </c>
      <c r="D519" s="13" t="s">
        <v>1359</v>
      </c>
      <c r="E519" s="15" t="s">
        <v>597</v>
      </c>
      <c r="F519" s="14" t="n">
        <v>8</v>
      </c>
      <c r="G519" s="16" t="n">
        <v>306.48</v>
      </c>
      <c r="H519" s="16" t="n">
        <f aca="false">TRUNC(G519 * (1 + 22.88 / 100), 2)</f>
        <v>376.6</v>
      </c>
      <c r="I519" s="16" t="n">
        <f aca="false">TRUNC(F519 * H519, 2)</f>
        <v>3012.8</v>
      </c>
      <c r="J519" s="17" t="n">
        <f aca="false">I519 / 3327261.39</f>
        <v>0.000905489424141696</v>
      </c>
    </row>
    <row r="520" customFormat="false" ht="39" hidden="false" customHeight="true" outlineLevel="0" collapsed="false">
      <c r="A520" s="13" t="s">
        <v>1360</v>
      </c>
      <c r="B520" s="14" t="s">
        <v>1361</v>
      </c>
      <c r="C520" s="13" t="s">
        <v>25</v>
      </c>
      <c r="D520" s="13" t="s">
        <v>1362</v>
      </c>
      <c r="E520" s="15" t="s">
        <v>144</v>
      </c>
      <c r="F520" s="14" t="n">
        <v>1</v>
      </c>
      <c r="G520" s="16" t="n">
        <v>806.73</v>
      </c>
      <c r="H520" s="16" t="n">
        <f aca="false">TRUNC(G520 * (1 + 22.88 / 100), 2)</f>
        <v>991.3</v>
      </c>
      <c r="I520" s="16" t="n">
        <f aca="false">TRUNC(F520 * H520, 2)</f>
        <v>991.3</v>
      </c>
      <c r="J520" s="17" t="n">
        <f aca="false">I520 / 3327261.39</f>
        <v>0.000297932709158146</v>
      </c>
    </row>
    <row r="521" customFormat="false" ht="25.5" hidden="false" customHeight="true" outlineLevel="0" collapsed="false">
      <c r="A521" s="13" t="s">
        <v>1363</v>
      </c>
      <c r="B521" s="14" t="s">
        <v>993</v>
      </c>
      <c r="C521" s="13" t="s">
        <v>25</v>
      </c>
      <c r="D521" s="13" t="s">
        <v>994</v>
      </c>
      <c r="E521" s="15" t="s">
        <v>144</v>
      </c>
      <c r="F521" s="14" t="n">
        <v>1</v>
      </c>
      <c r="G521" s="16" t="n">
        <v>88.4</v>
      </c>
      <c r="H521" s="16" t="n">
        <f aca="false">TRUNC(G521 * (1 + 22.88 / 100), 2)</f>
        <v>108.62</v>
      </c>
      <c r="I521" s="16" t="n">
        <f aca="false">TRUNC(F521 * H521, 2)</f>
        <v>108.62</v>
      </c>
      <c r="J521" s="17" t="n">
        <f aca="false">I521 / 3327261.39</f>
        <v>3.26454664266699E-005</v>
      </c>
    </row>
    <row r="522" customFormat="false" ht="25.5" hidden="false" customHeight="true" outlineLevel="0" collapsed="false">
      <c r="A522" s="13" t="s">
        <v>1364</v>
      </c>
      <c r="B522" s="14" t="s">
        <v>1365</v>
      </c>
      <c r="C522" s="13" t="s">
        <v>25</v>
      </c>
      <c r="D522" s="13" t="s">
        <v>1366</v>
      </c>
      <c r="E522" s="15" t="s">
        <v>144</v>
      </c>
      <c r="F522" s="14" t="n">
        <v>1</v>
      </c>
      <c r="G522" s="16" t="n">
        <v>37.99</v>
      </c>
      <c r="H522" s="16" t="n">
        <f aca="false">TRUNC(G522 * (1 + 22.88 / 100), 2)</f>
        <v>46.68</v>
      </c>
      <c r="I522" s="16" t="n">
        <f aca="false">TRUNC(F522 * H522, 2)</f>
        <v>46.68</v>
      </c>
      <c r="J522" s="17" t="n">
        <f aca="false">I522 / 3327261.39</f>
        <v>1.40295560007084E-005</v>
      </c>
    </row>
    <row r="523" customFormat="false" ht="39" hidden="false" customHeight="true" outlineLevel="0" collapsed="false">
      <c r="A523" s="13" t="s">
        <v>1367</v>
      </c>
      <c r="B523" s="14" t="s">
        <v>1368</v>
      </c>
      <c r="C523" s="13" t="s">
        <v>25</v>
      </c>
      <c r="D523" s="13" t="s">
        <v>1369</v>
      </c>
      <c r="E523" s="15" t="s">
        <v>53</v>
      </c>
      <c r="F523" s="14" t="n">
        <v>2.1</v>
      </c>
      <c r="G523" s="16" t="n">
        <v>439.64</v>
      </c>
      <c r="H523" s="16" t="n">
        <f aca="false">TRUNC(G523 * (1 + 22.88 / 100), 2)</f>
        <v>540.22</v>
      </c>
      <c r="I523" s="16" t="n">
        <f aca="false">TRUNC(F523 * H523, 2)</f>
        <v>1134.46</v>
      </c>
      <c r="J523" s="17" t="n">
        <f aca="false">I523 / 3327261.39</f>
        <v>0.00034095908527343</v>
      </c>
    </row>
    <row r="524" customFormat="false" ht="24" hidden="false" customHeight="true" outlineLevel="0" collapsed="false">
      <c r="A524" s="9" t="s">
        <v>1370</v>
      </c>
      <c r="B524" s="9"/>
      <c r="C524" s="9"/>
      <c r="D524" s="9" t="s">
        <v>1371</v>
      </c>
      <c r="E524" s="9"/>
      <c r="F524" s="10"/>
      <c r="G524" s="9"/>
      <c r="H524" s="9"/>
      <c r="I524" s="11" t="n">
        <v>53540.59</v>
      </c>
      <c r="J524" s="12" t="n">
        <f aca="false">I524 / 3327261.39</f>
        <v>0.0160914889827757</v>
      </c>
    </row>
    <row r="525" customFormat="false" ht="39" hidden="false" customHeight="true" outlineLevel="0" collapsed="false">
      <c r="A525" s="13" t="s">
        <v>1372</v>
      </c>
      <c r="B525" s="14" t="s">
        <v>1373</v>
      </c>
      <c r="C525" s="13" t="s">
        <v>45</v>
      </c>
      <c r="D525" s="13" t="s">
        <v>1374</v>
      </c>
      <c r="E525" s="15" t="s">
        <v>597</v>
      </c>
      <c r="F525" s="14" t="n">
        <v>11.5</v>
      </c>
      <c r="G525" s="16" t="n">
        <v>35.87</v>
      </c>
      <c r="H525" s="16" t="n">
        <f aca="false">TRUNC(G525 * (1 + 22.88 / 100), 2)</f>
        <v>44.07</v>
      </c>
      <c r="I525" s="16" t="n">
        <f aca="false">TRUNC(F525 * H525, 2)</f>
        <v>506.8</v>
      </c>
      <c r="J525" s="17" t="n">
        <f aca="false">I525 / 3327261.39</f>
        <v>0.000152317458893724</v>
      </c>
    </row>
    <row r="526" customFormat="false" ht="39" hidden="false" customHeight="true" outlineLevel="0" collapsed="false">
      <c r="A526" s="13" t="s">
        <v>1372</v>
      </c>
      <c r="B526" s="14" t="s">
        <v>1375</v>
      </c>
      <c r="C526" s="13" t="s">
        <v>45</v>
      </c>
      <c r="D526" s="13" t="s">
        <v>1376</v>
      </c>
      <c r="E526" s="15" t="s">
        <v>597</v>
      </c>
      <c r="F526" s="14" t="n">
        <v>168.7</v>
      </c>
      <c r="G526" s="16" t="n">
        <v>16.78</v>
      </c>
      <c r="H526" s="16" t="n">
        <f aca="false">TRUNC(G526 * (1 + 22.88 / 100), 2)</f>
        <v>20.61</v>
      </c>
      <c r="I526" s="16" t="n">
        <f aca="false">TRUNC(F526 * H526, 2)</f>
        <v>3476.9</v>
      </c>
      <c r="J526" s="17" t="n">
        <f aca="false">I526 / 3327261.39</f>
        <v>0.00104497350597393</v>
      </c>
    </row>
    <row r="527" customFormat="false" ht="39" hidden="false" customHeight="true" outlineLevel="0" collapsed="false">
      <c r="A527" s="13" t="s">
        <v>1377</v>
      </c>
      <c r="B527" s="14" t="s">
        <v>1378</v>
      </c>
      <c r="C527" s="13" t="s">
        <v>45</v>
      </c>
      <c r="D527" s="13" t="s">
        <v>1379</v>
      </c>
      <c r="E527" s="15" t="s">
        <v>597</v>
      </c>
      <c r="F527" s="14" t="n">
        <v>11.5</v>
      </c>
      <c r="G527" s="16" t="n">
        <v>18.97</v>
      </c>
      <c r="H527" s="16" t="n">
        <f aca="false">TRUNC(G527 * (1 + 22.88 / 100), 2)</f>
        <v>23.31</v>
      </c>
      <c r="I527" s="16" t="n">
        <f aca="false">TRUNC(F527 * H527, 2)</f>
        <v>268.06</v>
      </c>
      <c r="J527" s="17" t="n">
        <f aca="false">I527 / 3327261.39</f>
        <v>8.05647553888154E-005</v>
      </c>
    </row>
    <row r="528" customFormat="false" ht="51.75" hidden="false" customHeight="true" outlineLevel="0" collapsed="false">
      <c r="A528" s="13" t="s">
        <v>1377</v>
      </c>
      <c r="B528" s="14" t="s">
        <v>1380</v>
      </c>
      <c r="C528" s="13" t="s">
        <v>45</v>
      </c>
      <c r="D528" s="13" t="s">
        <v>1381</v>
      </c>
      <c r="E528" s="15" t="s">
        <v>1382</v>
      </c>
      <c r="F528" s="14" t="n">
        <v>1</v>
      </c>
      <c r="G528" s="16" t="n">
        <v>11788.72</v>
      </c>
      <c r="H528" s="16" t="n">
        <f aca="false">TRUNC(G528 * (1 + 22.88 / 100), 2)</f>
        <v>14485.97</v>
      </c>
      <c r="I528" s="16" t="n">
        <f aca="false">TRUNC(F528 * H528, 2)</f>
        <v>14485.97</v>
      </c>
      <c r="J528" s="17" t="n">
        <f aca="false">I528 / 3327261.39</f>
        <v>0.00435372166537237</v>
      </c>
    </row>
    <row r="529" customFormat="false" ht="39" hidden="false" customHeight="true" outlineLevel="0" collapsed="false">
      <c r="A529" s="13" t="s">
        <v>1383</v>
      </c>
      <c r="B529" s="14" t="s">
        <v>1384</v>
      </c>
      <c r="C529" s="13" t="s">
        <v>45</v>
      </c>
      <c r="D529" s="13" t="s">
        <v>1385</v>
      </c>
      <c r="E529" s="15" t="s">
        <v>597</v>
      </c>
      <c r="F529" s="14" t="n">
        <v>157.2</v>
      </c>
      <c r="G529" s="16" t="n">
        <v>27.12</v>
      </c>
      <c r="H529" s="16" t="n">
        <f aca="false">TRUNC(G529 * (1 + 22.88 / 100), 2)</f>
        <v>33.32</v>
      </c>
      <c r="I529" s="16" t="n">
        <f aca="false">TRUNC(F529 * H529, 2)</f>
        <v>5237.9</v>
      </c>
      <c r="J529" s="17" t="n">
        <f aca="false">I529 / 3327261.39</f>
        <v>0.00157423760445824</v>
      </c>
    </row>
    <row r="530" customFormat="false" ht="39" hidden="false" customHeight="true" outlineLevel="0" collapsed="false">
      <c r="A530" s="13" t="s">
        <v>1386</v>
      </c>
      <c r="B530" s="14" t="s">
        <v>1387</v>
      </c>
      <c r="C530" s="13" t="s">
        <v>45</v>
      </c>
      <c r="D530" s="13" t="s">
        <v>1388</v>
      </c>
      <c r="E530" s="15" t="s">
        <v>597</v>
      </c>
      <c r="F530" s="14" t="n">
        <v>15</v>
      </c>
      <c r="G530" s="16" t="n">
        <v>44.8</v>
      </c>
      <c r="H530" s="16" t="n">
        <f aca="false">TRUNC(G530 * (1 + 22.88 / 100), 2)</f>
        <v>55.05</v>
      </c>
      <c r="I530" s="16" t="n">
        <f aca="false">TRUNC(F530 * H530, 2)</f>
        <v>825.75</v>
      </c>
      <c r="J530" s="17" t="n">
        <f aca="false">I530 / 3327261.39</f>
        <v>0.000248177075141067</v>
      </c>
    </row>
    <row r="531" customFormat="false" ht="39" hidden="false" customHeight="true" outlineLevel="0" collapsed="false">
      <c r="A531" s="13" t="s">
        <v>1389</v>
      </c>
      <c r="B531" s="14" t="s">
        <v>1390</v>
      </c>
      <c r="C531" s="13" t="s">
        <v>45</v>
      </c>
      <c r="D531" s="13" t="s">
        <v>1391</v>
      </c>
      <c r="E531" s="15" t="s">
        <v>597</v>
      </c>
      <c r="F531" s="14" t="n">
        <v>142.2</v>
      </c>
      <c r="G531" s="16" t="n">
        <v>53.72</v>
      </c>
      <c r="H531" s="16" t="n">
        <f aca="false">TRUNC(G531 * (1 + 22.88 / 100), 2)</f>
        <v>66.01</v>
      </c>
      <c r="I531" s="16" t="n">
        <f aca="false">TRUNC(F531 * H531, 2)</f>
        <v>9386.62</v>
      </c>
      <c r="J531" s="17" t="n">
        <f aca="false">I531 / 3327261.39</f>
        <v>0.00282112491318273</v>
      </c>
    </row>
    <row r="532" customFormat="false" ht="51.75" hidden="false" customHeight="true" outlineLevel="0" collapsed="false">
      <c r="A532" s="13" t="s">
        <v>1392</v>
      </c>
      <c r="B532" s="14" t="s">
        <v>1393</v>
      </c>
      <c r="C532" s="13" t="s">
        <v>45</v>
      </c>
      <c r="D532" s="13" t="s">
        <v>1394</v>
      </c>
      <c r="E532" s="15" t="s">
        <v>144</v>
      </c>
      <c r="F532" s="14" t="n">
        <v>14</v>
      </c>
      <c r="G532" s="16" t="n">
        <v>328.12</v>
      </c>
      <c r="H532" s="16" t="n">
        <f aca="false">TRUNC(G532 * (1 + 22.88 / 100), 2)</f>
        <v>403.19</v>
      </c>
      <c r="I532" s="16" t="n">
        <f aca="false">TRUNC(F532 * H532, 2)</f>
        <v>5644.66</v>
      </c>
      <c r="J532" s="17" t="n">
        <f aca="false">I532 / 3327261.39</f>
        <v>0.00169648829423648</v>
      </c>
    </row>
    <row r="533" customFormat="false" ht="51.75" hidden="false" customHeight="true" outlineLevel="0" collapsed="false">
      <c r="A533" s="13" t="s">
        <v>1395</v>
      </c>
      <c r="B533" s="14" t="s">
        <v>1396</v>
      </c>
      <c r="C533" s="13" t="s">
        <v>45</v>
      </c>
      <c r="D533" s="13" t="s">
        <v>1397</v>
      </c>
      <c r="E533" s="15" t="s">
        <v>144</v>
      </c>
      <c r="F533" s="14" t="n">
        <v>1</v>
      </c>
      <c r="G533" s="16" t="n">
        <v>198.55</v>
      </c>
      <c r="H533" s="16" t="n">
        <f aca="false">TRUNC(G533 * (1 + 22.88 / 100), 2)</f>
        <v>243.97</v>
      </c>
      <c r="I533" s="16" t="n">
        <f aca="false">TRUNC(F533 * H533, 2)</f>
        <v>243.97</v>
      </c>
      <c r="J533" s="17" t="n">
        <f aca="false">I533 / 3327261.39</f>
        <v>7.33245667843367E-005</v>
      </c>
    </row>
    <row r="534" customFormat="false" ht="51.75" hidden="false" customHeight="true" outlineLevel="0" collapsed="false">
      <c r="A534" s="13" t="s">
        <v>1398</v>
      </c>
      <c r="B534" s="14" t="s">
        <v>1399</v>
      </c>
      <c r="C534" s="13" t="s">
        <v>45</v>
      </c>
      <c r="D534" s="13" t="s">
        <v>1400</v>
      </c>
      <c r="E534" s="15" t="s">
        <v>144</v>
      </c>
      <c r="F534" s="14" t="n">
        <v>2</v>
      </c>
      <c r="G534" s="16" t="n">
        <v>215.07</v>
      </c>
      <c r="H534" s="16" t="n">
        <f aca="false">TRUNC(G534 * (1 + 22.88 / 100), 2)</f>
        <v>264.27</v>
      </c>
      <c r="I534" s="16" t="n">
        <f aca="false">TRUNC(F534 * H534, 2)</f>
        <v>528.54</v>
      </c>
      <c r="J534" s="17" t="n">
        <f aca="false">I534 / 3327261.39</f>
        <v>0.000158851360938613</v>
      </c>
    </row>
    <row r="535" customFormat="false" ht="39" hidden="false" customHeight="true" outlineLevel="0" collapsed="false">
      <c r="A535" s="13" t="s">
        <v>1401</v>
      </c>
      <c r="B535" s="14" t="s">
        <v>1402</v>
      </c>
      <c r="C535" s="13" t="s">
        <v>25</v>
      </c>
      <c r="D535" s="13" t="s">
        <v>1403</v>
      </c>
      <c r="E535" s="15" t="s">
        <v>57</v>
      </c>
      <c r="F535" s="14" t="n">
        <v>130.5</v>
      </c>
      <c r="G535" s="16" t="n">
        <v>17.52</v>
      </c>
      <c r="H535" s="16" t="n">
        <f aca="false">TRUNC(G535 * (1 + 22.88 / 100), 2)</f>
        <v>21.52</v>
      </c>
      <c r="I535" s="16" t="n">
        <f aca="false">TRUNC(F535 * H535, 2)</f>
        <v>2808.36</v>
      </c>
      <c r="J535" s="17" t="n">
        <f aca="false">I535 / 3327261.39</f>
        <v>0.000844045498932081</v>
      </c>
    </row>
    <row r="536" customFormat="false" ht="24" hidden="false" customHeight="true" outlineLevel="0" collapsed="false">
      <c r="A536" s="13" t="s">
        <v>1404</v>
      </c>
      <c r="B536" s="14" t="s">
        <v>1405</v>
      </c>
      <c r="C536" s="13" t="s">
        <v>45</v>
      </c>
      <c r="D536" s="13" t="s">
        <v>1406</v>
      </c>
      <c r="E536" s="15" t="s">
        <v>144</v>
      </c>
      <c r="F536" s="14" t="n">
        <v>5</v>
      </c>
      <c r="G536" s="16" t="n">
        <v>407.02</v>
      </c>
      <c r="H536" s="16" t="n">
        <f aca="false">TRUNC(G536 * (1 + 22.88 / 100), 2)</f>
        <v>500.14</v>
      </c>
      <c r="I536" s="16" t="n">
        <f aca="false">TRUNC(F536 * H536, 2)</f>
        <v>2500.7</v>
      </c>
      <c r="J536" s="17" t="n">
        <f aca="false">I536 / 3327261.39</f>
        <v>0.000751579063645492</v>
      </c>
    </row>
    <row r="537" customFormat="false" ht="25.5" hidden="false" customHeight="true" outlineLevel="0" collapsed="false">
      <c r="A537" s="13" t="s">
        <v>1404</v>
      </c>
      <c r="B537" s="14" t="s">
        <v>1407</v>
      </c>
      <c r="C537" s="13" t="s">
        <v>45</v>
      </c>
      <c r="D537" s="13" t="s">
        <v>1408</v>
      </c>
      <c r="E537" s="15" t="s">
        <v>144</v>
      </c>
      <c r="F537" s="14" t="n">
        <v>4</v>
      </c>
      <c r="G537" s="16" t="n">
        <v>178.78</v>
      </c>
      <c r="H537" s="16" t="n">
        <f aca="false">TRUNC(G537 * (1 + 22.88 / 100), 2)</f>
        <v>219.68</v>
      </c>
      <c r="I537" s="16" t="n">
        <f aca="false">TRUNC(F537 * H537, 2)</f>
        <v>878.72</v>
      </c>
      <c r="J537" s="17" t="n">
        <f aca="false">I537 / 3327261.39</f>
        <v>0.000264097074741699</v>
      </c>
    </row>
    <row r="538" customFormat="false" ht="25.5" hidden="false" customHeight="true" outlineLevel="0" collapsed="false">
      <c r="A538" s="13" t="s">
        <v>1409</v>
      </c>
      <c r="B538" s="14" t="s">
        <v>1410</v>
      </c>
      <c r="C538" s="13" t="s">
        <v>45</v>
      </c>
      <c r="D538" s="13" t="s">
        <v>1411</v>
      </c>
      <c r="E538" s="15" t="s">
        <v>144</v>
      </c>
      <c r="F538" s="14" t="n">
        <v>17</v>
      </c>
      <c r="G538" s="16" t="n">
        <v>323.02</v>
      </c>
      <c r="H538" s="16" t="n">
        <f aca="false">TRUNC(G538 * (1 + 22.88 / 100), 2)</f>
        <v>396.92</v>
      </c>
      <c r="I538" s="16" t="n">
        <f aca="false">TRUNC(F538 * H538, 2)</f>
        <v>6747.64</v>
      </c>
      <c r="J538" s="17" t="n">
        <f aca="false">I538 / 3327261.39</f>
        <v>0.00202798614508612</v>
      </c>
    </row>
    <row r="539" customFormat="false" ht="24" hidden="false" customHeight="true" outlineLevel="0" collapsed="false">
      <c r="A539" s="9" t="s">
        <v>1412</v>
      </c>
      <c r="B539" s="9"/>
      <c r="C539" s="9"/>
      <c r="D539" s="9" t="s">
        <v>1413</v>
      </c>
      <c r="E539" s="9"/>
      <c r="F539" s="10"/>
      <c r="G539" s="9"/>
      <c r="H539" s="9"/>
      <c r="I539" s="11" t="n">
        <v>47120.02</v>
      </c>
      <c r="J539" s="12" t="n">
        <f aca="false">I539 / 3327261.39</f>
        <v>0.0141618028994109</v>
      </c>
    </row>
    <row r="540" customFormat="false" ht="24" hidden="false" customHeight="true" outlineLevel="0" collapsed="false">
      <c r="A540" s="9" t="s">
        <v>1414</v>
      </c>
      <c r="B540" s="9"/>
      <c r="C540" s="9"/>
      <c r="D540" s="9" t="s">
        <v>1415</v>
      </c>
      <c r="E540" s="9"/>
      <c r="F540" s="10"/>
      <c r="G540" s="9"/>
      <c r="H540" s="9"/>
      <c r="I540" s="11" t="n">
        <v>14054.38</v>
      </c>
      <c r="J540" s="12" t="n">
        <f aca="false">I540 / 3327261.39</f>
        <v>0.00422400838186025</v>
      </c>
    </row>
    <row r="541" customFormat="false" ht="39" hidden="false" customHeight="true" outlineLevel="0" collapsed="false">
      <c r="A541" s="13" t="s">
        <v>1416</v>
      </c>
      <c r="B541" s="14" t="s">
        <v>1417</v>
      </c>
      <c r="C541" s="13" t="s">
        <v>45</v>
      </c>
      <c r="D541" s="13" t="s">
        <v>1418</v>
      </c>
      <c r="E541" s="15" t="s">
        <v>76</v>
      </c>
      <c r="F541" s="14" t="n">
        <v>12</v>
      </c>
      <c r="G541" s="16" t="n">
        <v>11.99</v>
      </c>
      <c r="H541" s="16" t="n">
        <f aca="false">TRUNC(G541 * (1 + 22.88 / 100), 2)</f>
        <v>14.73</v>
      </c>
      <c r="I541" s="16" t="n">
        <f aca="false">TRUNC(F541 * H541, 2)</f>
        <v>176.76</v>
      </c>
      <c r="J541" s="17" t="n">
        <f aca="false">I541 / 3327261.39</f>
        <v>5.31247711800605E-005</v>
      </c>
    </row>
    <row r="542" customFormat="false" ht="51.75" hidden="false" customHeight="true" outlineLevel="0" collapsed="false">
      <c r="A542" s="13" t="s">
        <v>1419</v>
      </c>
      <c r="B542" s="14" t="s">
        <v>1420</v>
      </c>
      <c r="C542" s="13" t="s">
        <v>45</v>
      </c>
      <c r="D542" s="13" t="s">
        <v>1421</v>
      </c>
      <c r="E542" s="15" t="s">
        <v>649</v>
      </c>
      <c r="F542" s="14" t="n">
        <v>12</v>
      </c>
      <c r="G542" s="16" t="n">
        <v>4.02</v>
      </c>
      <c r="H542" s="16" t="n">
        <f aca="false">TRUNC(G542 * (1 + 22.88 / 100), 2)</f>
        <v>4.93</v>
      </c>
      <c r="I542" s="16" t="n">
        <f aca="false">TRUNC(F542 * H542, 2)</f>
        <v>59.16</v>
      </c>
      <c r="J542" s="17" t="n">
        <f aca="false">I542 / 3327261.39</f>
        <v>1.778038845334E-005</v>
      </c>
    </row>
    <row r="543" customFormat="false" ht="39" hidden="false" customHeight="true" outlineLevel="0" collapsed="false">
      <c r="A543" s="13" t="s">
        <v>1422</v>
      </c>
      <c r="B543" s="14" t="s">
        <v>1423</v>
      </c>
      <c r="C543" s="13" t="s">
        <v>45</v>
      </c>
      <c r="D543" s="13" t="s">
        <v>1424</v>
      </c>
      <c r="E543" s="15" t="s">
        <v>649</v>
      </c>
      <c r="F543" s="14" t="n">
        <v>62</v>
      </c>
      <c r="G543" s="16" t="n">
        <v>5.14</v>
      </c>
      <c r="H543" s="16" t="n">
        <f aca="false">TRUNC(G543 * (1 + 22.88 / 100), 2)</f>
        <v>6.31</v>
      </c>
      <c r="I543" s="16" t="n">
        <f aca="false">TRUNC(F543 * H543, 2)</f>
        <v>391.22</v>
      </c>
      <c r="J543" s="17" t="n">
        <f aca="false">I543 / 3327261.39</f>
        <v>0.000117580182060779</v>
      </c>
    </row>
    <row r="544" customFormat="false" ht="51.75" hidden="false" customHeight="true" outlineLevel="0" collapsed="false">
      <c r="A544" s="13" t="s">
        <v>1425</v>
      </c>
      <c r="B544" s="14" t="s">
        <v>1426</v>
      </c>
      <c r="C544" s="13" t="s">
        <v>45</v>
      </c>
      <c r="D544" s="13" t="s">
        <v>1427</v>
      </c>
      <c r="E544" s="15" t="s">
        <v>76</v>
      </c>
      <c r="F544" s="14" t="n">
        <v>1</v>
      </c>
      <c r="G544" s="16" t="n">
        <v>742.4</v>
      </c>
      <c r="H544" s="16" t="n">
        <f aca="false">TRUNC(G544 * (1 + 22.88 / 100), 2)</f>
        <v>912.26</v>
      </c>
      <c r="I544" s="16" t="n">
        <f aca="false">TRUNC(F544 * H544, 2)</f>
        <v>912.26</v>
      </c>
      <c r="J544" s="17" t="n">
        <f aca="false">I544 / 3327261.39</f>
        <v>0.000274177436958146</v>
      </c>
    </row>
    <row r="545" customFormat="false" ht="39" hidden="false" customHeight="true" outlineLevel="0" collapsed="false">
      <c r="A545" s="13" t="s">
        <v>1428</v>
      </c>
      <c r="B545" s="14" t="s">
        <v>1429</v>
      </c>
      <c r="C545" s="13" t="s">
        <v>45</v>
      </c>
      <c r="D545" s="13" t="s">
        <v>1430</v>
      </c>
      <c r="E545" s="15" t="s">
        <v>649</v>
      </c>
      <c r="F545" s="14" t="n">
        <v>18</v>
      </c>
      <c r="G545" s="16" t="n">
        <v>62.96</v>
      </c>
      <c r="H545" s="16" t="n">
        <f aca="false">TRUNC(G545 * (1 + 22.88 / 100), 2)</f>
        <v>77.36</v>
      </c>
      <c r="I545" s="16" t="n">
        <f aca="false">TRUNC(F545 * H545, 2)</f>
        <v>1392.48</v>
      </c>
      <c r="J545" s="17" t="n">
        <f aca="false">I545 / 3327261.39</f>
        <v>0.000418506344041698</v>
      </c>
    </row>
    <row r="546" customFormat="false" ht="25.5" hidden="false" customHeight="true" outlineLevel="0" collapsed="false">
      <c r="A546" s="13" t="s">
        <v>1431</v>
      </c>
      <c r="B546" s="14" t="s">
        <v>1432</v>
      </c>
      <c r="C546" s="13" t="s">
        <v>45</v>
      </c>
      <c r="D546" s="13" t="s">
        <v>1433</v>
      </c>
      <c r="E546" s="15" t="s">
        <v>57</v>
      </c>
      <c r="F546" s="14" t="n">
        <v>187.5</v>
      </c>
      <c r="G546" s="16" t="n">
        <v>48.28</v>
      </c>
      <c r="H546" s="16" t="n">
        <f aca="false">TRUNC(G546 * (1 + 22.88 / 100), 2)</f>
        <v>59.32</v>
      </c>
      <c r="I546" s="16" t="n">
        <f aca="false">TRUNC(F546 * H546, 2)</f>
        <v>11122.5</v>
      </c>
      <c r="J546" s="17" t="n">
        <f aca="false">I546 / 3327261.39</f>
        <v>0.00334283925916623</v>
      </c>
    </row>
    <row r="547" customFormat="false" ht="24" hidden="false" customHeight="true" outlineLevel="0" collapsed="false">
      <c r="A547" s="9" t="s">
        <v>1434</v>
      </c>
      <c r="B547" s="9"/>
      <c r="C547" s="9"/>
      <c r="D547" s="9" t="s">
        <v>1435</v>
      </c>
      <c r="E547" s="9"/>
      <c r="F547" s="10"/>
      <c r="G547" s="9"/>
      <c r="H547" s="9"/>
      <c r="I547" s="11" t="n">
        <v>11230.39</v>
      </c>
      <c r="J547" s="12" t="n">
        <f aca="false">I547 / 3327261.39</f>
        <v>0.00337526532593822</v>
      </c>
    </row>
    <row r="548" customFormat="false" ht="25.5" hidden="false" customHeight="true" outlineLevel="0" collapsed="false">
      <c r="A548" s="13" t="s">
        <v>1436</v>
      </c>
      <c r="B548" s="14" t="s">
        <v>1432</v>
      </c>
      <c r="C548" s="13" t="s">
        <v>45</v>
      </c>
      <c r="D548" s="13" t="s">
        <v>1433</v>
      </c>
      <c r="E548" s="15" t="s">
        <v>57</v>
      </c>
      <c r="F548" s="14" t="n">
        <v>125.2</v>
      </c>
      <c r="G548" s="16" t="n">
        <v>48.28</v>
      </c>
      <c r="H548" s="16" t="n">
        <f aca="false">TRUNC(G548 * (1 + 22.88 / 100), 2)</f>
        <v>59.32</v>
      </c>
      <c r="I548" s="16" t="n">
        <f aca="false">TRUNC(F548 * H548, 2)</f>
        <v>7426.86</v>
      </c>
      <c r="J548" s="17" t="n">
        <f aca="false">I548 / 3327261.39</f>
        <v>0.00223212399913071</v>
      </c>
    </row>
    <row r="549" customFormat="false" ht="39" hidden="false" customHeight="true" outlineLevel="0" collapsed="false">
      <c r="A549" s="13" t="s">
        <v>1437</v>
      </c>
      <c r="B549" s="14" t="s">
        <v>1423</v>
      </c>
      <c r="C549" s="13" t="s">
        <v>45</v>
      </c>
      <c r="D549" s="13" t="s">
        <v>1424</v>
      </c>
      <c r="E549" s="15" t="s">
        <v>649</v>
      </c>
      <c r="F549" s="14" t="n">
        <v>52</v>
      </c>
      <c r="G549" s="16" t="n">
        <v>5.14</v>
      </c>
      <c r="H549" s="16" t="n">
        <f aca="false">TRUNC(G549 * (1 + 22.88 / 100), 2)</f>
        <v>6.31</v>
      </c>
      <c r="I549" s="16" t="n">
        <f aca="false">TRUNC(F549 * H549, 2)</f>
        <v>328.12</v>
      </c>
      <c r="J549" s="17" t="n">
        <f aca="false">I549 / 3327261.39</f>
        <v>9.86156365671048E-005</v>
      </c>
    </row>
    <row r="550" customFormat="false" ht="39" hidden="false" customHeight="true" outlineLevel="0" collapsed="false">
      <c r="A550" s="13" t="s">
        <v>1438</v>
      </c>
      <c r="B550" s="14" t="s">
        <v>1439</v>
      </c>
      <c r="C550" s="13" t="s">
        <v>45</v>
      </c>
      <c r="D550" s="13" t="s">
        <v>1440</v>
      </c>
      <c r="E550" s="15" t="s">
        <v>76</v>
      </c>
      <c r="F550" s="14" t="n">
        <v>14</v>
      </c>
      <c r="G550" s="16" t="n">
        <v>54.88</v>
      </c>
      <c r="H550" s="16" t="n">
        <f aca="false">TRUNC(G550 * (1 + 22.88 / 100), 2)</f>
        <v>67.43</v>
      </c>
      <c r="I550" s="16" t="n">
        <f aca="false">TRUNC(F550 * H550, 2)</f>
        <v>944.02</v>
      </c>
      <c r="J550" s="17" t="n">
        <f aca="false">I550 / 3327261.39</f>
        <v>0.000283722824674138</v>
      </c>
    </row>
    <row r="551" customFormat="false" ht="25.5" hidden="false" customHeight="true" outlineLevel="0" collapsed="false">
      <c r="A551" s="13" t="s">
        <v>1441</v>
      </c>
      <c r="B551" s="14" t="s">
        <v>1442</v>
      </c>
      <c r="C551" s="13" t="s">
        <v>45</v>
      </c>
      <c r="D551" s="13" t="s">
        <v>1443</v>
      </c>
      <c r="E551" s="15" t="s">
        <v>649</v>
      </c>
      <c r="F551" s="14" t="n">
        <v>14</v>
      </c>
      <c r="G551" s="16" t="n">
        <v>88.05</v>
      </c>
      <c r="H551" s="16" t="n">
        <f aca="false">TRUNC(G551 * (1 + 22.88 / 100), 2)</f>
        <v>108.19</v>
      </c>
      <c r="I551" s="16" t="n">
        <f aca="false">TRUNC(F551 * H551, 2)</f>
        <v>1514.66</v>
      </c>
      <c r="J551" s="17" t="n">
        <f aca="false">I551 / 3327261.39</f>
        <v>0.000455227234190939</v>
      </c>
    </row>
    <row r="552" customFormat="false" ht="39" hidden="false" customHeight="true" outlineLevel="0" collapsed="false">
      <c r="A552" s="13" t="s">
        <v>1444</v>
      </c>
      <c r="B552" s="14" t="s">
        <v>1445</v>
      </c>
      <c r="C552" s="13" t="s">
        <v>45</v>
      </c>
      <c r="D552" s="13" t="s">
        <v>1446</v>
      </c>
      <c r="E552" s="15" t="s">
        <v>57</v>
      </c>
      <c r="F552" s="14" t="n">
        <v>39</v>
      </c>
      <c r="G552" s="16" t="n">
        <v>21.22</v>
      </c>
      <c r="H552" s="16" t="n">
        <f aca="false">TRUNC(G552 * (1 + 22.88 / 100), 2)</f>
        <v>26.07</v>
      </c>
      <c r="I552" s="16" t="n">
        <f aca="false">TRUNC(F552 * H552, 2)</f>
        <v>1016.73</v>
      </c>
      <c r="J552" s="17" t="n">
        <f aca="false">I552 / 3327261.39</f>
        <v>0.000305575631375328</v>
      </c>
    </row>
    <row r="553" customFormat="false" ht="24" hidden="false" customHeight="true" outlineLevel="0" collapsed="false">
      <c r="A553" s="9" t="s">
        <v>1447</v>
      </c>
      <c r="B553" s="9"/>
      <c r="C553" s="9"/>
      <c r="D553" s="9" t="s">
        <v>1448</v>
      </c>
      <c r="E553" s="9"/>
      <c r="F553" s="10"/>
      <c r="G553" s="9"/>
      <c r="H553" s="9"/>
      <c r="I553" s="11" t="n">
        <v>21835.25</v>
      </c>
      <c r="J553" s="12" t="n">
        <f aca="false">I553 / 3327261.39</f>
        <v>0.00656252919161244</v>
      </c>
    </row>
    <row r="554" customFormat="false" ht="64.5" hidden="false" customHeight="true" outlineLevel="0" collapsed="false">
      <c r="A554" s="13" t="s">
        <v>1449</v>
      </c>
      <c r="B554" s="14" t="s">
        <v>983</v>
      </c>
      <c r="C554" s="13" t="s">
        <v>25</v>
      </c>
      <c r="D554" s="13" t="s">
        <v>984</v>
      </c>
      <c r="E554" s="15" t="s">
        <v>113</v>
      </c>
      <c r="F554" s="14" t="n">
        <v>32.85</v>
      </c>
      <c r="G554" s="16" t="n">
        <v>10.99</v>
      </c>
      <c r="H554" s="16" t="n">
        <f aca="false">TRUNC(G554 * (1 + 22.88 / 100), 2)</f>
        <v>13.5</v>
      </c>
      <c r="I554" s="16" t="n">
        <f aca="false">TRUNC(F554 * H554, 2)</f>
        <v>443.47</v>
      </c>
      <c r="J554" s="17" t="n">
        <f aca="false">I554 / 3327261.39</f>
        <v>0.000133283787481452</v>
      </c>
    </row>
    <row r="555" customFormat="false" ht="64.5" hidden="false" customHeight="true" outlineLevel="0" collapsed="false">
      <c r="A555" s="13" t="s">
        <v>1450</v>
      </c>
      <c r="B555" s="14" t="s">
        <v>327</v>
      </c>
      <c r="C555" s="13" t="s">
        <v>25</v>
      </c>
      <c r="D555" s="13" t="s">
        <v>328</v>
      </c>
      <c r="E555" s="15" t="s">
        <v>113</v>
      </c>
      <c r="F555" s="14" t="n">
        <v>32.85</v>
      </c>
      <c r="G555" s="16" t="n">
        <v>21.11</v>
      </c>
      <c r="H555" s="16" t="n">
        <f aca="false">TRUNC(G555 * (1 + 22.88 / 100), 2)</f>
        <v>25.93</v>
      </c>
      <c r="I555" s="16" t="n">
        <f aca="false">TRUNC(F555 * H555, 2)</f>
        <v>851.8</v>
      </c>
      <c r="J555" s="17" t="n">
        <f aca="false">I555 / 3327261.39</f>
        <v>0.000256006336790991</v>
      </c>
    </row>
    <row r="556" customFormat="false" ht="25.5" hidden="false" customHeight="true" outlineLevel="0" collapsed="false">
      <c r="A556" s="13" t="s">
        <v>1451</v>
      </c>
      <c r="B556" s="14" t="s">
        <v>1452</v>
      </c>
      <c r="C556" s="13" t="s">
        <v>25</v>
      </c>
      <c r="D556" s="13" t="s">
        <v>1453</v>
      </c>
      <c r="E556" s="15" t="s">
        <v>144</v>
      </c>
      <c r="F556" s="14" t="n">
        <v>19</v>
      </c>
      <c r="G556" s="16" t="n">
        <v>95.54</v>
      </c>
      <c r="H556" s="16" t="n">
        <f aca="false">TRUNC(G556 * (1 + 22.88 / 100), 2)</f>
        <v>117.39</v>
      </c>
      <c r="I556" s="16" t="n">
        <f aca="false">TRUNC(F556 * H556, 2)</f>
        <v>2230.41</v>
      </c>
      <c r="J556" s="17" t="n">
        <f aca="false">I556 / 3327261.39</f>
        <v>0.000670344087393747</v>
      </c>
    </row>
    <row r="557" customFormat="false" ht="25.5" hidden="false" customHeight="true" outlineLevel="0" collapsed="false">
      <c r="A557" s="13" t="s">
        <v>1454</v>
      </c>
      <c r="B557" s="14" t="s">
        <v>1455</v>
      </c>
      <c r="C557" s="13" t="s">
        <v>25</v>
      </c>
      <c r="D557" s="13" t="s">
        <v>1456</v>
      </c>
      <c r="E557" s="15" t="s">
        <v>57</v>
      </c>
      <c r="F557" s="14" t="n">
        <v>219</v>
      </c>
      <c r="G557" s="16" t="n">
        <v>50.07</v>
      </c>
      <c r="H557" s="16" t="n">
        <f aca="false">TRUNC(G557 * (1 + 22.88 / 100), 2)</f>
        <v>61.52</v>
      </c>
      <c r="I557" s="16" t="n">
        <f aca="false">TRUNC(F557 * H557, 2)</f>
        <v>13472.88</v>
      </c>
      <c r="J557" s="17" t="n">
        <f aca="false">I557 / 3327261.39</f>
        <v>0.00404924002679573</v>
      </c>
    </row>
    <row r="558" customFormat="false" ht="39" hidden="false" customHeight="true" outlineLevel="0" collapsed="false">
      <c r="A558" s="13" t="s">
        <v>1457</v>
      </c>
      <c r="B558" s="14" t="s">
        <v>1458</v>
      </c>
      <c r="C558" s="13" t="s">
        <v>45</v>
      </c>
      <c r="D558" s="13" t="s">
        <v>1459</v>
      </c>
      <c r="E558" s="15" t="s">
        <v>76</v>
      </c>
      <c r="F558" s="14" t="n">
        <v>16</v>
      </c>
      <c r="G558" s="16" t="n">
        <v>223.12</v>
      </c>
      <c r="H558" s="16" t="n">
        <f aca="false">TRUNC(G558 * (1 + 22.88 / 100), 2)</f>
        <v>274.16</v>
      </c>
      <c r="I558" s="16" t="n">
        <f aca="false">TRUNC(F558 * H558, 2)</f>
        <v>4386.56</v>
      </c>
      <c r="J558" s="17" t="n">
        <f aca="false">I558 / 3327261.39</f>
        <v>0.00131836951950445</v>
      </c>
    </row>
    <row r="559" customFormat="false" ht="25.5" hidden="false" customHeight="true" outlineLevel="0" collapsed="false">
      <c r="A559" s="13" t="s">
        <v>1460</v>
      </c>
      <c r="B559" s="14" t="s">
        <v>1461</v>
      </c>
      <c r="C559" s="13" t="s">
        <v>45</v>
      </c>
      <c r="D559" s="13" t="s">
        <v>1462</v>
      </c>
      <c r="E559" s="15" t="s">
        <v>76</v>
      </c>
      <c r="F559" s="14" t="n">
        <v>1</v>
      </c>
      <c r="G559" s="16" t="n">
        <v>366.32</v>
      </c>
      <c r="H559" s="16" t="n">
        <f aca="false">TRUNC(G559 * (1 + 22.88 / 100), 2)</f>
        <v>450.13</v>
      </c>
      <c r="I559" s="16" t="n">
        <f aca="false">TRUNC(F559 * H559, 2)</f>
        <v>450.13</v>
      </c>
      <c r="J559" s="17" t="n">
        <f aca="false">I559 / 3327261.39</f>
        <v>0.000135285433646077</v>
      </c>
    </row>
    <row r="560" customFormat="false" ht="24" hidden="false" customHeight="true" outlineLevel="0" collapsed="false">
      <c r="A560" s="9" t="s">
        <v>1463</v>
      </c>
      <c r="B560" s="9"/>
      <c r="C560" s="9"/>
      <c r="D560" s="9" t="s">
        <v>1464</v>
      </c>
      <c r="E560" s="9"/>
      <c r="F560" s="10"/>
      <c r="G560" s="9"/>
      <c r="H560" s="9"/>
      <c r="I560" s="11" t="n">
        <v>14198.73</v>
      </c>
      <c r="J560" s="12" t="n">
        <f aca="false">I560 / 3327261.39</f>
        <v>0.00426739240946742</v>
      </c>
    </row>
    <row r="561" customFormat="false" ht="25.5" hidden="false" customHeight="true" outlineLevel="0" collapsed="false">
      <c r="A561" s="13" t="s">
        <v>1465</v>
      </c>
      <c r="B561" s="14" t="s">
        <v>1466</v>
      </c>
      <c r="C561" s="13" t="s">
        <v>45</v>
      </c>
      <c r="D561" s="13" t="s">
        <v>1467</v>
      </c>
      <c r="E561" s="15" t="s">
        <v>76</v>
      </c>
      <c r="F561" s="14" t="n">
        <v>1</v>
      </c>
      <c r="G561" s="16" t="n">
        <v>5369.57</v>
      </c>
      <c r="H561" s="16" t="n">
        <f aca="false">TRUNC(G561 * (1 + 22.88 / 100), 2)</f>
        <v>6598.12</v>
      </c>
      <c r="I561" s="16" t="n">
        <f aca="false">TRUNC(F561 * H561, 2)</f>
        <v>6598.12</v>
      </c>
      <c r="J561" s="17" t="n">
        <f aca="false">I561 / 3327261.39</f>
        <v>0.00198304828704787</v>
      </c>
    </row>
    <row r="562" customFormat="false" ht="24" hidden="false" customHeight="true" outlineLevel="0" collapsed="false">
      <c r="A562" s="13" t="s">
        <v>1468</v>
      </c>
      <c r="B562" s="14" t="s">
        <v>1469</v>
      </c>
      <c r="C562" s="13" t="s">
        <v>45</v>
      </c>
      <c r="D562" s="13" t="s">
        <v>1470</v>
      </c>
      <c r="E562" s="15" t="s">
        <v>76</v>
      </c>
      <c r="F562" s="14" t="n">
        <v>1</v>
      </c>
      <c r="G562" s="16" t="n">
        <v>1969.53</v>
      </c>
      <c r="H562" s="16" t="n">
        <f aca="false">TRUNC(G562 * (1 + 22.88 / 100), 2)</f>
        <v>2420.15</v>
      </c>
      <c r="I562" s="16" t="n">
        <f aca="false">TRUNC(F562 * H562, 2)</f>
        <v>2420.15</v>
      </c>
      <c r="J562" s="17" t="n">
        <f aca="false">I562 / 3327261.39</f>
        <v>0.000727369964762522</v>
      </c>
    </row>
    <row r="563" customFormat="false" ht="24" hidden="false" customHeight="true" outlineLevel="0" collapsed="false">
      <c r="A563" s="13" t="s">
        <v>1468</v>
      </c>
      <c r="B563" s="14" t="s">
        <v>1471</v>
      </c>
      <c r="C563" s="13" t="s">
        <v>45</v>
      </c>
      <c r="D563" s="13" t="s">
        <v>1472</v>
      </c>
      <c r="E563" s="15" t="s">
        <v>1123</v>
      </c>
      <c r="F563" s="14" t="n">
        <v>1574.61</v>
      </c>
      <c r="G563" s="16" t="n">
        <v>2.68</v>
      </c>
      <c r="H563" s="16" t="n">
        <f aca="false">TRUNC(G563 * (1 + 22.88 / 100), 2)</f>
        <v>3.29</v>
      </c>
      <c r="I563" s="16" t="n">
        <f aca="false">TRUNC(F563 * H563, 2)</f>
        <v>5180.46</v>
      </c>
      <c r="J563" s="17" t="n">
        <f aca="false">I563 / 3327261.39</f>
        <v>0.00155697415765703</v>
      </c>
    </row>
    <row r="564" customFormat="false" ht="14.25" hidden="false" customHeight="false" outlineLevel="0" collapsed="false">
      <c r="A564" s="18"/>
      <c r="B564" s="18"/>
      <c r="C564" s="18"/>
      <c r="D564" s="18"/>
      <c r="E564" s="18"/>
      <c r="F564" s="18"/>
      <c r="G564" s="18"/>
      <c r="H564" s="18"/>
      <c r="I564" s="18"/>
      <c r="J564" s="18"/>
    </row>
    <row r="565" customFormat="false" ht="14.25" hidden="false" customHeight="true" outlineLevel="0" collapsed="false">
      <c r="A565" s="19"/>
      <c r="B565" s="19"/>
      <c r="C565" s="19"/>
      <c r="D565" s="20"/>
      <c r="E565" s="21"/>
      <c r="F565" s="4" t="s">
        <v>1473</v>
      </c>
      <c r="G565" s="4"/>
      <c r="H565" s="22" t="n">
        <v>2714455.71</v>
      </c>
      <c r="I565" s="22"/>
      <c r="J565" s="22"/>
    </row>
    <row r="566" customFormat="false" ht="14.25" hidden="false" customHeight="true" outlineLevel="0" collapsed="false">
      <c r="A566" s="19"/>
      <c r="B566" s="19"/>
      <c r="C566" s="19"/>
      <c r="D566" s="20"/>
      <c r="E566" s="21"/>
      <c r="F566" s="4" t="s">
        <v>1474</v>
      </c>
      <c r="G566" s="4"/>
      <c r="H566" s="22" t="n">
        <v>612805.68</v>
      </c>
      <c r="I566" s="22"/>
      <c r="J566" s="22"/>
    </row>
    <row r="567" customFormat="false" ht="14.25" hidden="false" customHeight="true" outlineLevel="0" collapsed="false">
      <c r="A567" s="19"/>
      <c r="B567" s="19"/>
      <c r="C567" s="19"/>
      <c r="D567" s="20"/>
      <c r="E567" s="21"/>
      <c r="F567" s="4" t="s">
        <v>1475</v>
      </c>
      <c r="G567" s="4"/>
      <c r="H567" s="22" t="n">
        <v>3327261.39</v>
      </c>
      <c r="I567" s="22"/>
      <c r="J567" s="22"/>
    </row>
    <row r="568" customFormat="false" ht="60" hidden="false" customHeight="true" outlineLevel="0" collapsed="false">
      <c r="A568" s="23"/>
      <c r="B568" s="23"/>
      <c r="C568" s="23"/>
      <c r="D568" s="23"/>
      <c r="E568" s="23"/>
      <c r="F568" s="23"/>
      <c r="G568" s="23"/>
      <c r="H568" s="23"/>
      <c r="I568" s="23"/>
      <c r="J568" s="23"/>
    </row>
    <row r="569" customFormat="false" ht="69.75" hidden="false" customHeight="true" outlineLevel="0" collapsed="false">
      <c r="A569" s="24" t="s">
        <v>1476</v>
      </c>
      <c r="B569" s="24"/>
      <c r="C569" s="24"/>
      <c r="D569" s="24"/>
      <c r="E569" s="24"/>
      <c r="F569" s="24"/>
      <c r="G569" s="24"/>
      <c r="H569" s="24"/>
      <c r="I569" s="24"/>
      <c r="J569" s="24"/>
    </row>
  </sheetData>
  <mergeCells count="17">
    <mergeCell ref="E1:F1"/>
    <mergeCell ref="G1:H1"/>
    <mergeCell ref="I1:J1"/>
    <mergeCell ref="E2:F2"/>
    <mergeCell ref="G2:H2"/>
    <mergeCell ref="I2:J2"/>
    <mergeCell ref="A3:J3"/>
    <mergeCell ref="A565:C565"/>
    <mergeCell ref="F565:G565"/>
    <mergeCell ref="H565:J565"/>
    <mergeCell ref="A566:C566"/>
    <mergeCell ref="F566:G566"/>
    <mergeCell ref="H566:J566"/>
    <mergeCell ref="A567:C567"/>
    <mergeCell ref="F567:G567"/>
    <mergeCell ref="H567:J567"/>
    <mergeCell ref="A569:J569"/>
  </mergeCells>
  <printOptions headings="false" gridLines="false" gridLinesSet="true" horizontalCentered="false" verticalCentered="false"/>
  <pageMargins left="0.5" right="0.5" top="1" bottom="1" header="0.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&amp;L &amp;CTribunal Regional Eleitoral da Bahia
CNPJ: 05.967.350/0001-45 </oddHeader>
    <oddFooter>&amp;L &amp;C  -  - Salvador / BA
 / mzgoncalves@tre-ba.jus.br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LibreOffice/7.3.3.2$Windows_X86_64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2024-07-22T15:06:38Z</dcterms:created>
  <dc:creator>axlsx</dc:creator>
  <dc:description/>
  <dc:language>pt-BR</dc:language>
  <cp:lastModifiedBy/>
  <dcterms:modified xsi:type="dcterms:W3CDTF">2024-07-22T13:43:20Z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